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E:\QUINTE\AGENTS\correct\telechargements\"/>
    </mc:Choice>
  </mc:AlternateContent>
  <xr:revisionPtr revIDLastSave="0" documentId="13_ncr:1_{A869A76F-5903-4189-B960-B4781F4B005F}" xr6:coauthVersionLast="47" xr6:coauthVersionMax="47" xr10:uidLastSave="{00000000-0000-0000-0000-000000000000}"/>
  <bookViews>
    <workbookView xWindow="39405" yWindow="4905" windowWidth="30090" windowHeight="13650" tabRatio="500" xr2:uid="{00000000-000D-0000-FFFF-FFFF00000000}"/>
  </bookViews>
  <sheets>
    <sheet name="Reglages" sheetId="1" r:id="rId1"/>
    <sheet name="Mode d'emploi" sheetId="2" r:id="rId2"/>
    <sheet name="Programme et Quinte" sheetId="3" r:id="rId3"/>
    <sheet name="Cotes d'une course" sheetId="4" r:id="rId4"/>
    <sheet name="Value bets" sheetId="5" r:id="rId5"/>
    <sheet name="Suivi de bankroll" sheetId="6" r:id="rId6"/>
  </sheets>
  <definedNames>
    <definedName name="CleAPI">Reglages!$B$3</definedName>
    <definedName name="Course">Reglages!$B$5</definedName>
    <definedName name="DateJour">Reglages!$B$4</definedName>
    <definedName name="DonnéesExternes_1" localSheetId="2" hidden="1">'Programme et Quinte'!$A$4:$J$49</definedName>
    <definedName name="DonnéesExternes_1" localSheetId="4" hidden="1">'Value bets'!$A$4:$A$5</definedName>
    <definedName name="DonnéesExternes_2" localSheetId="3" hidden="1">'Cotes d''une course'!$A$4:$Q$20</definedName>
  </definedNames>
  <calcPr calcId="191029" iterateDelta="1E-4"/>
  <extLst>
    <ext xmlns:x15="http://schemas.microsoft.com/office/spreadsheetml/2010/11/main" uri="{FCE2AD5D-F65C-4FA6-A056-5C36A1767C68}">
      <x15:dataModel>
        <x15:modelTables>
          <x15:modelTable id="Programme et Quinté_d1c63560-5652-4903-9868-ca7f8c8ed349" name="Programme et Quinté" connection="Requête - Programme et Quinté"/>
          <x15:modelTable id="Cotes de la course_e7f686a2-ad37-44d9-baf6-8479aa2897ce" name="Cotes de la course" connection="Requête - Cotes de la course"/>
          <x15:modelTable id="Value bets_a5871498-e64f-472e-8c63-61cfe99b624b" name="Value bets" connection="Requête - Value bets(1)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30" i="6" l="1"/>
  <c r="H31" i="6" s="1"/>
  <c r="G30" i="6"/>
  <c r="E30" i="6"/>
  <c r="I29" i="6"/>
  <c r="H29" i="6"/>
  <c r="I28" i="6"/>
  <c r="H28" i="6"/>
  <c r="I27" i="6"/>
  <c r="H27" i="6"/>
  <c r="I26" i="6"/>
  <c r="H26" i="6"/>
  <c r="I25" i="6"/>
  <c r="H25" i="6"/>
  <c r="I24" i="6"/>
  <c r="H24" i="6"/>
  <c r="I23" i="6"/>
  <c r="H23" i="6"/>
  <c r="I22" i="6"/>
  <c r="H22" i="6"/>
  <c r="I21" i="6"/>
  <c r="H21" i="6"/>
  <c r="I20" i="6"/>
  <c r="H20" i="6"/>
  <c r="I19" i="6"/>
  <c r="H19" i="6"/>
  <c r="I18" i="6"/>
  <c r="H18" i="6"/>
  <c r="I17" i="6"/>
  <c r="H17" i="6"/>
  <c r="I16" i="6"/>
  <c r="H16" i="6"/>
  <c r="I15" i="6"/>
  <c r="H15" i="6"/>
  <c r="I14" i="6"/>
  <c r="H14" i="6"/>
  <c r="I13" i="6"/>
  <c r="H13" i="6"/>
  <c r="I12" i="6"/>
  <c r="H12" i="6"/>
  <c r="I11" i="6"/>
  <c r="H11" i="6"/>
  <c r="I10" i="6"/>
  <c r="H10" i="6"/>
  <c r="I9" i="6"/>
  <c r="H9" i="6"/>
  <c r="I8" i="6"/>
  <c r="H8" i="6"/>
  <c r="I7" i="6"/>
  <c r="H7" i="6"/>
  <c r="I6" i="6"/>
  <c r="H6" i="6"/>
  <c r="I5" i="6"/>
  <c r="H5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284CE6-BF1A-4006-BD13-2C64D5E203B6}" keepAlive="1" name="ModelConnection_DonnéesExternes_1" description="Modèle de données" type="5" refreshedVersion="8" minRefreshableVersion="5" saveData="1">
    <dbPr connection="Data Model Connection" command="Programme et Quinté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290C6C17-46CA-438A-AA4C-A50E337BE286}" keepAlive="1" name="ModelConnection_DonnéesExternes_11" description="Modèle de données" type="5" refreshedVersion="8" minRefreshableVersion="5" saveData="1">
    <dbPr connection="Data Model Connection" command="Value bets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EB342719-CE54-48BB-B688-9DF5069F4BBA}" keepAlive="1" name="ModelConnection_DonnéesExternes_2" description="Modèle de données" type="5" refreshedVersion="8" minRefreshableVersion="5" saveData="1">
    <dbPr connection="Data Model Connection" command="Cotes de la course" commandType="3"/>
    <extLst>
      <ext xmlns:x15="http://schemas.microsoft.com/office/spreadsheetml/2010/11/main" uri="{DE250136-89BD-433C-8126-D09CA5730AF9}">
        <x15:connection id="" model="1"/>
      </ext>
    </extLst>
  </connection>
  <connection id="4" xr16:uid="{B2F2D978-4655-40B7-BE55-9A89DCEC70FE}" name="Requête - Cotes de la course" description="Connexion à la requête « Cotes de la course » dans le classeur." type="100" refreshedVersion="8" minRefreshableVersion="5">
    <extLst>
      <ext xmlns:x15="http://schemas.microsoft.com/office/spreadsheetml/2010/11/main" uri="{DE250136-89BD-433C-8126-D09CA5730AF9}">
        <x15:connection id="03708717-336b-4b06-90d9-6dcbb6d00518"/>
      </ext>
    </extLst>
  </connection>
  <connection id="5" xr16:uid="{9FA104F5-157D-4868-A003-14C3F338114F}" name="Requête - Programme et Quinté" description="Connexion à la requête « Programme et Quinté » dans le classeur." type="100" refreshedVersion="8" minRefreshableVersion="5">
    <extLst>
      <ext xmlns:x15="http://schemas.microsoft.com/office/spreadsheetml/2010/11/main" uri="{DE250136-89BD-433C-8126-D09CA5730AF9}">
        <x15:connection id="6088a448-5410-4dc2-84af-bf91aa1e4e4d"/>
      </ext>
    </extLst>
  </connection>
  <connection id="6" xr16:uid="{4045DECC-5B6B-4351-B394-16B8BAE28BF0}" name="Requête - Value bets(1)" description="Connexion à la requête « Value bets » dans le classeur." type="100" refreshedVersion="8" minRefreshableVersion="5">
    <extLst>
      <ext xmlns:x15="http://schemas.microsoft.com/office/spreadsheetml/2010/11/main" uri="{DE250136-89BD-433C-8126-D09CA5730AF9}">
        <x15:connection id="4dc94070-38ad-43d3-902a-4e1322f233e7"/>
      </ext>
    </extLst>
  </connection>
  <connection id="7" xr16:uid="{BBD2FA01-DE9B-434F-AF0C-62167C13D23E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<sst xmlns="http://schemas.openxmlformats.org/spreadsheetml/2006/main" count="812" uniqueCount="362">
  <si>
    <t>turf.bzh  -  Pack Excel API</t>
  </si>
  <si>
    <t>Remplissez les cellules jaunes. Ne renommez pas les cellules nommees (CleAPI, DateJour, Course). Voir l'onglet Mode d'emploi.</t>
  </si>
  <si>
    <t>Votre cle API</t>
  </si>
  <si>
    <t>tbz_live_collez_votre_cle_ici</t>
  </si>
  <si>
    <t>A generer sur www.turf.bzh/api-cle.php (elle ne s'affiche qu'une fois).</t>
  </si>
  <si>
    <t>Date (AAAA-MM-JJ)</t>
  </si>
  <si>
    <t>Utilisee par l'onglet Cotes d'une course. Format texte : 2026-07-20.</t>
  </si>
  <si>
    <t>Course (ex : R1C4)</t>
  </si>
  <si>
    <t>R1C4</t>
  </si>
  <si>
    <t>Utilisee par l'onglet Cotes d'une course. Reunion R + course C.</t>
  </si>
  <si>
    <t>Securite : cette cle figure en clair dans ce fichier.</t>
  </si>
  <si>
    <t>Gardez ce classeur sur votre ordinateur, ne le partagez pas et ne le publiez pas. En cas de doute, regenerez la cle sur api-cle.php (l'ancienne est revoquee aussitot).</t>
  </si>
  <si>
    <t>Mode d'emploi  -  brancher le classeur sur l'API</t>
  </si>
  <si>
    <t>Ce que fait ce classeur</t>
  </si>
  <si>
    <t>Il va chercher les donnees turf.bzh (programme, cotes, value bets) directement dans Excel, via Power Query. Vous preparez chaque tableau une fois (2 minutes), puis un simple bouton Actualiser tout les met a jour.</t>
  </si>
  <si>
    <t>Etape 0  -  vos reglages</t>
  </si>
  <si>
    <t>Onglet Reglages : collez votre cle API (cellule jaune). Pour l'onglet Cotes, indiquez aussi la date et la course.</t>
  </si>
  <si>
    <t>Etape 1  -  creer une requete vide</t>
  </si>
  <si>
    <t>Ruban Donnees &gt; Obtenir des donnees &gt; A partir d'autres sources &gt; Requete vide. Puis, dans la fenetre de l'editeur, cliquez sur Affichage &gt; Editeur avance.</t>
  </si>
  <si>
    <t>Etape 2  -  coller le code</t>
  </si>
  <si>
    <t>Effacez ce qu'il y a, collez l'un des codes ci-dessous (Requete 1, 2 ou 3), cliquez sur Termine. Renommez la requete (a droite) du meme nom, c'est plus clair.</t>
  </si>
  <si>
    <t>Etape 3  -  charger dans le bon onglet</t>
  </si>
  <si>
    <t>Ruban Accueil (dans l'editeur) &gt; Fermer et charger dans... &gt; Tableau &gt; Feuille de calcul existante &gt; choisissez l'onglet correspondant (Programme et Quinte, Cotes d'une course ou Value bets) et la cellule A4.</t>
  </si>
  <si>
    <t>Etape 4  -  confidentialite (une seule fois)</t>
  </si>
  <si>
    <t>A la premiere execution, Excel demande le niveau de confidentialite de la source https://www.turf.bzh : choisissez Anonyme (Anonymous). Ce classeur est concu pour eviter l'erreur de source dynamique (adresse de base fixe), vous pouvez donc continuer sans reglage supplementaire.</t>
  </si>
  <si>
    <t>Etape 5  -  actualiser quand vous voulez</t>
  </si>
  <si>
    <t>Ensuite, le bouton Donnees &gt; Actualiser tout met a jour tous les tableaux d'un coup. Restez au-dela de 30 secondes entre deux actualisations de cotes : elles sont deja mises en cache cote serveur.</t>
  </si>
  <si>
    <t>Bon a savoir</t>
  </si>
  <si>
    <t>La date et la course de l'onglet Reglages ne servent qu'a la requete Cotes. Programme et Value bets sont toujours ceux du jour.</t>
  </si>
  <si>
    <t>Requete 1  -  Programme et Quinte du jour</t>
  </si>
  <si>
    <t>let
    Cle = Excel.CurrentWorkbook(){[Name="CleAPI"]}[Content]{0}[Column1],
    Source = Csv.Document(
        Web.Contents("https://www.turf.bzh",
            [ RelativePath = "api/v1/programme",
              Query = [ api_key = Cle, #"format" = "csv" ] ]),
        [Delimiter=";", Encoding=65001, QuoteStyle=QuoteStyle.Csv]),
    Promu = Table.PromoteHeaders(Source, [PromoteAllScalars=true])
in
    Promu</t>
  </si>
  <si>
    <t>Requete 2  -  Cotes d'une course (date + course des Reglages)</t>
  </si>
  <si>
    <t>let
    Cle = Excel.CurrentWorkbook(){[Name="CleAPI"]}[Content]{0}[Column1],
    DateJour = Excel.CurrentWorkbook(){[Name="DateJour"]}[Content]{0}[Column1],
    Course = Excel.CurrentWorkbook(){[Name="Course"]}[Content]{0}[Column1],
    Source = Csv.Document(
        Web.Contents("https://www.turf.bzh",
            [ RelativePath = "api/v1/courses/" &amp; DateJour &amp; "/" &amp; Course &amp; "/cotes",
              Query = [ api_key = Cle, #"format" = "csv" ] ]),
        [Delimiter=";", Encoding=65001, QuoteStyle=QuoteStyle.Csv]),
    Promu = Table.PromoteHeaders(Source, [PromoteAllScalars=true])
in
    Promu</t>
  </si>
  <si>
    <t>Requete 3  -  Value bets du jour</t>
  </si>
  <si>
    <t>let
    Cle = Excel.CurrentWorkbook(){[Name="CleAPI"]}[Content]{0}[Column1],
    Source = Csv.Document(
        Web.Contents("https://www.turf.bzh",
            [ RelativePath = "api/v1/value-bets",
              Query = [ api_key = Cle, #"format" = "csv" ] ]),
        [Delimiter=";", Encoding=65001, QuoteStyle=QuoteStyle.Csv]),
    Promu = Table.PromoteHeaders(Source, [PromoteAllScalars=true])
in
    Promu</t>
  </si>
  <si>
    <t>turf.bzh  -  Programme et Quinte du jour</t>
  </si>
  <si>
    <t>Le tableau se charge ici a partir de la cellule A4 (voir Mode d'emploi : Requete 1). Chargez la requete, puis Donnees &gt; Actualiser tout.</t>
  </si>
  <si>
    <t>turf.bzh  -  Cotes PMU d'une course</t>
  </si>
  <si>
    <t>Le tableau se charge ici a partir de la cellule A4 (voir Mode d'emploi : Requete 2). Chargez la requete, puis Donnees &gt; Actualiser tout.</t>
  </si>
  <si>
    <t>turf.bzh  -  Value bets du jour</t>
  </si>
  <si>
    <t>Le tableau se charge ici a partir de la cellule A4 (voir Mode d'emploi : Requete 3). Chargez la requete, puis Donnees &gt; Actualiser tout.</t>
  </si>
  <si>
    <t>Suivi de bankroll  -  journal personnel de mises</t>
  </si>
  <si>
    <t>Solde de depart (EUR)</t>
  </si>
  <si>
    <t>Journal personnel : vous saisissez vos paris et resultats. Il n'anticipe aucun gain.</t>
  </si>
  <si>
    <t>Date</t>
  </si>
  <si>
    <t>Course</t>
  </si>
  <si>
    <t>Type de pari</t>
  </si>
  <si>
    <t>Selection</t>
  </si>
  <si>
    <t>Mise (EUR)</t>
  </si>
  <si>
    <t>Cote</t>
  </si>
  <si>
    <t>Gain (EUR)</t>
  </si>
  <si>
    <t>Resultat net (EUR)</t>
  </si>
  <si>
    <t>Solde (EUR)</t>
  </si>
  <si>
    <t>2026-07-15</t>
  </si>
  <si>
    <t>Simple place</t>
  </si>
  <si>
    <t>7 - Exemple du Bois</t>
  </si>
  <si>
    <t>Totaux</t>
  </si>
  <si>
    <t>ROI</t>
  </si>
  <si>
    <t>Gain = 0 si le pari est perdu. Le ROI est indicatif et ne prejuge de rien.</t>
  </si>
  <si>
    <t>2026-07-31</t>
  </si>
  <si>
    <t>code_course</t>
  </si>
  <si>
    <t>hippodrome</t>
  </si>
  <si>
    <t>discipline</t>
  </si>
  <si>
    <t>heure</t>
  </si>
  <si>
    <t>distance</t>
  </si>
  <si>
    <t>allocation</t>
  </si>
  <si>
    <t>nombre_partants</t>
  </si>
  <si>
    <t>is_quinte</t>
  </si>
  <si>
    <t>is_completed</t>
  </si>
  <si>
    <t>link_url</t>
  </si>
  <si>
    <t>R1C1</t>
  </si>
  <si>
    <t>Cabourg</t>
  </si>
  <si>
    <t>Trot attelé</t>
  </si>
  <si>
    <t>18:23</t>
  </si>
  <si>
    <t>2750</t>
  </si>
  <si>
    <t>45000</t>
  </si>
  <si>
    <t>9</t>
  </si>
  <si>
    <t/>
  </si>
  <si>
    <t>https://www.turf.bzh/pronostics-pmu-31072026-r1c1.html</t>
  </si>
  <si>
    <t>R1C2</t>
  </si>
  <si>
    <t>18:58</t>
  </si>
  <si>
    <t>29000</t>
  </si>
  <si>
    <t>16</t>
  </si>
  <si>
    <t>https://www.turf.bzh/pronostics-pmu-31072026-r1c2.html</t>
  </si>
  <si>
    <t>R1C3</t>
  </si>
  <si>
    <t>Trot monté</t>
  </si>
  <si>
    <t>19:33</t>
  </si>
  <si>
    <t>24000</t>
  </si>
  <si>
    <t>11</t>
  </si>
  <si>
    <t>https://www.turf.bzh/pronostics-pmu-31072026-r1c3.html</t>
  </si>
  <si>
    <t>20:15</t>
  </si>
  <si>
    <t>37000</t>
  </si>
  <si>
    <t>1</t>
  </si>
  <si>
    <t>https://www.turf.bzh/pronostics-pmu-31072026-r1c4.html</t>
  </si>
  <si>
    <t>R1C5</t>
  </si>
  <si>
    <t>20:45</t>
  </si>
  <si>
    <t>25000</t>
  </si>
  <si>
    <t>https://www.turf.bzh/pronostics-pmu-31072026-r1c5.html</t>
  </si>
  <si>
    <t>R1C6</t>
  </si>
  <si>
    <t>21:15</t>
  </si>
  <si>
    <t>https://www.turf.bzh/pronostics-pmu-31072026-r1c6.html</t>
  </si>
  <si>
    <t>R1C7</t>
  </si>
  <si>
    <t>21:45</t>
  </si>
  <si>
    <t>22000</t>
  </si>
  <si>
    <t>12</t>
  </si>
  <si>
    <t>https://www.turf.bzh/pronostics-pmu-31072026-r1c7.html</t>
  </si>
  <si>
    <t>R1C8</t>
  </si>
  <si>
    <t>22:13</t>
  </si>
  <si>
    <t>https://www.turf.bzh/pronostics-pmu-31072026-r1c8.html</t>
  </si>
  <si>
    <t>R4C1</t>
  </si>
  <si>
    <t>Dax</t>
  </si>
  <si>
    <t>Plat</t>
  </si>
  <si>
    <t>13:43</t>
  </si>
  <si>
    <t>1400</t>
  </si>
  <si>
    <t>11500</t>
  </si>
  <si>
    <t>7</t>
  </si>
  <si>
    <t>https://www.turf.bzh/pronostics-pmu-31072026-r4c1.html</t>
  </si>
  <si>
    <t>R4C2</t>
  </si>
  <si>
    <t>14:18</t>
  </si>
  <si>
    <t>1200</t>
  </si>
  <si>
    <t>12000</t>
  </si>
  <si>
    <t>https://www.turf.bzh/pronostics-pmu-31072026-r4c2.html</t>
  </si>
  <si>
    <t>R4C3</t>
  </si>
  <si>
    <t>14:53</t>
  </si>
  <si>
    <t>2100</t>
  </si>
  <si>
    <t>16000</t>
  </si>
  <si>
    <t>6</t>
  </si>
  <si>
    <t>https://www.turf.bzh/pronostics-pmu-31072026-r4c3.html</t>
  </si>
  <si>
    <t>R4C4</t>
  </si>
  <si>
    <t>15:28</t>
  </si>
  <si>
    <t>20000</t>
  </si>
  <si>
    <t>10</t>
  </si>
  <si>
    <t>https://www.turf.bzh/pronostics-pmu-31072026-r4c4.html</t>
  </si>
  <si>
    <t>R4C5</t>
  </si>
  <si>
    <t>16:03</t>
  </si>
  <si>
    <t>https://www.turf.bzh/pronostics-pmu-31072026-r4c5.html</t>
  </si>
  <si>
    <t>R4C6</t>
  </si>
  <si>
    <t>16:38</t>
  </si>
  <si>
    <t>14</t>
  </si>
  <si>
    <t>https://www.turf.bzh/pronostics-pmu-31072026-r4c6.html</t>
  </si>
  <si>
    <t>R4C7</t>
  </si>
  <si>
    <t>17:13</t>
  </si>
  <si>
    <t>2300</t>
  </si>
  <si>
    <t>14400</t>
  </si>
  <si>
    <t>https://www.turf.bzh/pronostics-pmu-31072026-r4c7.html</t>
  </si>
  <si>
    <t>R4C8</t>
  </si>
  <si>
    <t>17:48</t>
  </si>
  <si>
    <t>16300</t>
  </si>
  <si>
    <t>https://www.turf.bzh/pronostics-pmu-31072026-r4c8.html</t>
  </si>
  <si>
    <t>R3C1</t>
  </si>
  <si>
    <t>Duindigt</t>
  </si>
  <si>
    <t>11:00</t>
  </si>
  <si>
    <t>2000</t>
  </si>
  <si>
    <t>4400</t>
  </si>
  <si>
    <t>5</t>
  </si>
  <si>
    <t>https://www.turf.bzh/pronostics-pmu-31072026-r3c1.html</t>
  </si>
  <si>
    <t>R3C2</t>
  </si>
  <si>
    <t>11:30</t>
  </si>
  <si>
    <t>https://www.turf.bzh/pronostics-pmu-31072026-r3c2.html</t>
  </si>
  <si>
    <t>R3C3</t>
  </si>
  <si>
    <t>12:02</t>
  </si>
  <si>
    <t>https://www.turf.bzh/pronostics-pmu-31072026-r3c3.html</t>
  </si>
  <si>
    <t>R3C4</t>
  </si>
  <si>
    <t>12:34</t>
  </si>
  <si>
    <t>5000</t>
  </si>
  <si>
    <t>https://www.turf.bzh/pronostics-pmu-31072026-r3c4.html</t>
  </si>
  <si>
    <t>R3C5</t>
  </si>
  <si>
    <t>13:07</t>
  </si>
  <si>
    <t>https://www.turf.bzh/pronostics-pmu-31072026-r3c5.html</t>
  </si>
  <si>
    <t>R6C1</t>
  </si>
  <si>
    <t>Goodwood</t>
  </si>
  <si>
    <t>14:50</t>
  </si>
  <si>
    <t>4100</t>
  </si>
  <si>
    <t>87519</t>
  </si>
  <si>
    <t>18</t>
  </si>
  <si>
    <t>https://www.turf.bzh/pronostics-pmu-31072026-r6c1.html</t>
  </si>
  <si>
    <t>R6C2</t>
  </si>
  <si>
    <t>15:25</t>
  </si>
  <si>
    <t>1600</t>
  </si>
  <si>
    <t>128359</t>
  </si>
  <si>
    <t>https://www.turf.bzh/pronostics-pmu-31072026-r6c2.html</t>
  </si>
  <si>
    <t>R6C3</t>
  </si>
  <si>
    <t>16:00</t>
  </si>
  <si>
    <t>204209</t>
  </si>
  <si>
    <t>22</t>
  </si>
  <si>
    <t>https://www.turf.bzh/pronostics-pmu-31072026-r6c3.html</t>
  </si>
  <si>
    <t>R6C4</t>
  </si>
  <si>
    <t>16:35</t>
  </si>
  <si>
    <t>1000</t>
  </si>
  <si>
    <t>350071</t>
  </si>
  <si>
    <t>15</t>
  </si>
  <si>
    <t>https://www.turf.bzh/pronostics-pmu-31072026-r6c4.html</t>
  </si>
  <si>
    <t>R6C5</t>
  </si>
  <si>
    <t>17:10</t>
  </si>
  <si>
    <t>1800</t>
  </si>
  <si>
    <t>116690</t>
  </si>
  <si>
    <t>https://www.turf.bzh/pronostics-pmu-31072026-r6c5.html</t>
  </si>
  <si>
    <t>R6C6</t>
  </si>
  <si>
    <t>17:45</t>
  </si>
  <si>
    <t>70014</t>
  </si>
  <si>
    <t>https://www.turf.bzh/pronostics-pmu-31072026-r6c6.html</t>
  </si>
  <si>
    <t>R6C7</t>
  </si>
  <si>
    <t>18:20</t>
  </si>
  <si>
    <t>2250</t>
  </si>
  <si>
    <t>58345</t>
  </si>
  <si>
    <t>https://www.turf.bzh/pronostics-pmu-31072026-r6c7.html</t>
  </si>
  <si>
    <t>R6C8</t>
  </si>
  <si>
    <t>18:55</t>
  </si>
  <si>
    <t>99188</t>
  </si>
  <si>
    <t>https://www.turf.bzh/pronostics-pmu-31072026-r6c8.html</t>
  </si>
  <si>
    <t>R5C1</t>
  </si>
  <si>
    <t>Hyères</t>
  </si>
  <si>
    <t>16:20</t>
  </si>
  <si>
    <t>2650</t>
  </si>
  <si>
    <t>6000</t>
  </si>
  <si>
    <t>https://www.turf.bzh/pronostics-pmu-31072026-r5c1.html</t>
  </si>
  <si>
    <t>R5C2</t>
  </si>
  <si>
    <t>16:55</t>
  </si>
  <si>
    <t>2850</t>
  </si>
  <si>
    <t>https://www.turf.bzh/pronostics-pmu-31072026-r5c2.html</t>
  </si>
  <si>
    <t>R5C3</t>
  </si>
  <si>
    <t>17:30</t>
  </si>
  <si>
    <t>18500</t>
  </si>
  <si>
    <t>8</t>
  </si>
  <si>
    <t>https://www.turf.bzh/pronostics-pmu-31072026-r5c3.html</t>
  </si>
  <si>
    <t>R5C4</t>
  </si>
  <si>
    <t>18:05</t>
  </si>
  <si>
    <t>43000</t>
  </si>
  <si>
    <t>https://www.turf.bzh/pronostics-pmu-31072026-r5c4.html</t>
  </si>
  <si>
    <t>R5C5</t>
  </si>
  <si>
    <t>18:40</t>
  </si>
  <si>
    <t>26000</t>
  </si>
  <si>
    <t>https://www.turf.bzh/pronostics-pmu-31072026-r5c5.html</t>
  </si>
  <si>
    <t>R5C6</t>
  </si>
  <si>
    <t>19:15</t>
  </si>
  <si>
    <t>https://www.turf.bzh/pronostics-pmu-31072026-r5c6.html</t>
  </si>
  <si>
    <t>R5C7</t>
  </si>
  <si>
    <t>19:50</t>
  </si>
  <si>
    <t>https://www.turf.bzh/pronostics-pmu-31072026-r5c7.html</t>
  </si>
  <si>
    <t>R5C8</t>
  </si>
  <si>
    <t>20:30</t>
  </si>
  <si>
    <t>17500</t>
  </si>
  <si>
    <t>https://www.turf.bzh/pronostics-pmu-31072026-r5c8.html</t>
  </si>
  <si>
    <t>R2C1</t>
  </si>
  <si>
    <t>Senonnes-Pouancé</t>
  </si>
  <si>
    <t>Haies</t>
  </si>
  <si>
    <t>11:46</t>
  </si>
  <si>
    <t>3600</t>
  </si>
  <si>
    <t>https://www.turf.bzh/pronostics-pmu-31072026-r2c1.html</t>
  </si>
  <si>
    <t>R2C2</t>
  </si>
  <si>
    <t>12:18</t>
  </si>
  <si>
    <t>28000</t>
  </si>
  <si>
    <t>https://www.turf.bzh/pronostics-pmu-31072026-r2c2.html</t>
  </si>
  <si>
    <t>R2C3</t>
  </si>
  <si>
    <t>12:50</t>
  </si>
  <si>
    <t>https://www.turf.bzh/pronostics-pmu-31072026-r2c3.html</t>
  </si>
  <si>
    <t>R2C4</t>
  </si>
  <si>
    <t>13:25</t>
  </si>
  <si>
    <t>https://www.turf.bzh/pronostics-pmu-31072026-r2c4.html</t>
  </si>
  <si>
    <t>R2C5</t>
  </si>
  <si>
    <t>14:00</t>
  </si>
  <si>
    <t>3000</t>
  </si>
  <si>
    <t>10000</t>
  </si>
  <si>
    <t>https://www.turf.bzh/pronostics-pmu-31072026-r2c5.html</t>
  </si>
  <si>
    <t>R2C6</t>
  </si>
  <si>
    <t>14:35</t>
  </si>
  <si>
    <t>19200</t>
  </si>
  <si>
    <t>https://www.turf.bzh/pronostics-pmu-31072026-r2c6.html</t>
  </si>
  <si>
    <t>R2C7</t>
  </si>
  <si>
    <t>15:10</t>
  </si>
  <si>
    <t>10100</t>
  </si>
  <si>
    <t>https://www.turf.bzh/pronostics-pmu-31072026-r2c7.html</t>
  </si>
  <si>
    <t>R2C8</t>
  </si>
  <si>
    <t>15:45</t>
  </si>
  <si>
    <t>1350</t>
  </si>
  <si>
    <t>13</t>
  </si>
  <si>
    <t>https://www.turf.bzh/pronostics-pmu-31072026-r2c8.html</t>
  </si>
  <si>
    <t>num</t>
  </si>
  <si>
    <t>cheval</t>
  </si>
  <si>
    <t>cote</t>
  </si>
  <si>
    <t>cote_ref</t>
  </si>
  <si>
    <t>favori</t>
  </si>
  <si>
    <t>tendance</t>
  </si>
  <si>
    <t>tendance_pct</t>
  </si>
  <si>
    <t>np</t>
  </si>
  <si>
    <t>statut</t>
  </si>
  <si>
    <t>fraicheur_sec</t>
  </si>
  <si>
    <t>fraicheur_label</t>
  </si>
  <si>
    <t>evolution_5min</t>
  </si>
  <si>
    <t>cote_5min_ago</t>
  </si>
  <si>
    <t>comparaison_age_sec</t>
  </si>
  <si>
    <t>evolution_ouverture</t>
  </si>
  <si>
    <t>evolution_ouverture_pct</t>
  </si>
  <si>
    <t>sens_ouverture</t>
  </si>
  <si>
    <t>JOKER DU MATCH</t>
  </si>
  <si>
    <t>28</t>
  </si>
  <si>
    <t>+</t>
  </si>
  <si>
    <t>1.4</t>
  </si>
  <si>
    <t>PARTANT</t>
  </si>
  <si>
    <t>17</t>
  </si>
  <si>
    <t>&lt; 2 min</t>
  </si>
  <si>
    <t>-6</t>
  </si>
  <si>
    <t>34</t>
  </si>
  <si>
    <t>2421</t>
  </si>
  <si>
    <t>2</t>
  </si>
  <si>
    <t>JACKSON TOUCH</t>
  </si>
  <si>
    <t>20</t>
  </si>
  <si>
    <t>7.32</t>
  </si>
  <si>
    <t>3</t>
  </si>
  <si>
    <t>JOKER D'AMARO</t>
  </si>
  <si>
    <t>-</t>
  </si>
  <si>
    <t>-10.88</t>
  </si>
  <si>
    <t>-1</t>
  </si>
  <si>
    <t>4</t>
  </si>
  <si>
    <t>JALICO DU FRUITIER</t>
  </si>
  <si>
    <t>0</t>
  </si>
  <si>
    <t>JADE</t>
  </si>
  <si>
    <t>7.9</t>
  </si>
  <si>
    <t>5.33</t>
  </si>
  <si>
    <t>1.7</t>
  </si>
  <si>
    <t>6.2</t>
  </si>
  <si>
    <t>JURELLA DE PALM</t>
  </si>
  <si>
    <t>1.08</t>
  </si>
  <si>
    <t>-2</t>
  </si>
  <si>
    <t>HELBERT FOUTEAU</t>
  </si>
  <si>
    <t>2.3</t>
  </si>
  <si>
    <t>JAMAICA D'OYSE</t>
  </si>
  <si>
    <t>61</t>
  </si>
  <si>
    <t>1.48</t>
  </si>
  <si>
    <t>-8</t>
  </si>
  <si>
    <t>69</t>
  </si>
  <si>
    <t>HYPSO DES CAILLONS</t>
  </si>
  <si>
    <t>65</t>
  </si>
  <si>
    <t>-12.14</t>
  </si>
  <si>
    <t>71</t>
  </si>
  <si>
    <t>HIBISCUS NORMAND</t>
  </si>
  <si>
    <t>-0.89</t>
  </si>
  <si>
    <t>19</t>
  </si>
  <si>
    <t>JANE CASH</t>
  </si>
  <si>
    <t>-14.43</t>
  </si>
  <si>
    <t>-15</t>
  </si>
  <si>
    <t>80</t>
  </si>
  <si>
    <t>JACK DES ASS</t>
  </si>
  <si>
    <t>3.7</t>
  </si>
  <si>
    <t>-2.63</t>
  </si>
  <si>
    <t>-0.9</t>
  </si>
  <si>
    <t>4.6</t>
  </si>
  <si>
    <t>JOKER GEMA</t>
  </si>
  <si>
    <t>5.2</t>
  </si>
  <si>
    <t>IGGYPOP D'HERFRAIE</t>
  </si>
  <si>
    <t>2.83</t>
  </si>
  <si>
    <t>IVOIRE PRESTANCE</t>
  </si>
  <si>
    <t>38</t>
  </si>
  <si>
    <t>6.14</t>
  </si>
  <si>
    <t>44</t>
  </si>
  <si>
    <t>IVOIRE DAIRPET</t>
  </si>
  <si>
    <t>37</t>
  </si>
  <si>
    <t>-3.39</t>
  </si>
  <si>
    <t>-16</t>
  </si>
  <si>
    <t>53</t>
  </si>
  <si>
    <t>info</t>
  </si>
  <si>
    <t>Aucune donnee disponible pour cette requete aujourd'hui.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</si>
</sst>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EUR&quot;"/>
    <numFmt numFmtId="165" formatCode="0.0"/>
    <numFmt numFmtId="166" formatCode="0.0%"/>
  </numFmts>
  <fonts count="13" x14ac:knownFonts="1">
    <font>
      <sz val="11"/>
      <color theme="1"/>
      <name val="Calibri"/>
      <family val="2"/>
      <charset val="1"/>
    </font>
    <font>
      <b/>
      <sz val="15"/>
      <color rgb="FFFFFFFF"/>
      <name val="Arial"/>
      <family val="2"/>
    </font>
    <font>
      <i/>
      <sz val="9"/>
      <color rgb="FF64748B"/>
      <name val="Arial"/>
      <family val="2"/>
    </font>
    <font>
      <b/>
      <sz val="10"/>
      <color rgb="FF0F172A"/>
      <name val="Arial"/>
      <family val="2"/>
    </font>
    <font>
      <b/>
      <sz val="10"/>
      <color rgb="FF1D4ED8"/>
      <name val="Arial"/>
      <family val="2"/>
    </font>
    <font>
      <b/>
      <sz val="14"/>
      <color rgb="FFFFFFFF"/>
      <name val="Arial"/>
      <family val="2"/>
    </font>
    <font>
      <b/>
      <sz val="11"/>
      <color rgb="FF075D6E"/>
      <name val="Arial"/>
      <family val="2"/>
    </font>
    <font>
      <sz val="10"/>
      <color rgb="FF0F172A"/>
      <name val="Arial"/>
      <family val="2"/>
    </font>
    <font>
      <sz val="9"/>
      <color rgb="FF0F172A"/>
      <name val="Consolas"/>
      <family val="3"/>
    </font>
    <font>
      <b/>
      <sz val="13"/>
      <color rgb="FFFFFFFF"/>
      <name val="Arial"/>
      <family val="2"/>
    </font>
    <font>
      <b/>
      <sz val="10"/>
      <color rgb="FFFFFFFF"/>
      <name val="Arial"/>
      <family val="2"/>
    </font>
    <font>
      <i/>
      <sz val="10"/>
      <color rgb="FF64748B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A7C91"/>
        <bgColor rgb="FF075D6E"/>
      </patternFill>
    </fill>
    <fill>
      <patternFill patternType="solid">
        <fgColor rgb="FFFFF6BF"/>
        <bgColor rgb="FFFFFF99"/>
      </patternFill>
    </fill>
    <fill>
      <patternFill patternType="solid">
        <fgColor rgb="FFF1F5F9"/>
        <bgColor rgb="FFE0F2F6"/>
      </patternFill>
    </fill>
    <fill>
      <patternFill patternType="solid">
        <fgColor rgb="FF075D6E"/>
        <bgColor rgb="FF0A7C91"/>
      </patternFill>
    </fill>
    <fill>
      <patternFill patternType="solid">
        <fgColor rgb="FFE0F2F6"/>
        <bgColor rgb="FFE2E8F0"/>
      </patternFill>
    </fill>
  </fills>
  <borders count="2">
    <border>
      <left/>
      <right/>
      <top/>
      <bottom/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9" fillId="2" borderId="0" xfId="0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3" borderId="1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6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6" fillId="0" borderId="0" xfId="0" applyFont="1"/>
    <xf numFmtId="0" fontId="8" fillId="4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vertical="center"/>
    </xf>
    <xf numFmtId="0" fontId="10" fillId="5" borderId="1" xfId="0" applyFont="1" applyFill="1" applyBorder="1" applyAlignment="1">
      <alignment horizontal="center" vertical="center" wrapText="1"/>
    </xf>
    <xf numFmtId="49" fontId="11" fillId="0" borderId="1" xfId="0" applyNumberFormat="1" applyFont="1" applyBorder="1"/>
    <xf numFmtId="0" fontId="11" fillId="0" borderId="1" xfId="0" applyFont="1" applyBorder="1"/>
    <xf numFmtId="164" fontId="11" fillId="0" borderId="1" xfId="0" applyNumberFormat="1" applyFont="1" applyBorder="1"/>
    <xf numFmtId="165" fontId="11" fillId="0" borderId="1" xfId="0" applyNumberFormat="1" applyFont="1" applyBorder="1"/>
    <xf numFmtId="164" fontId="7" fillId="0" borderId="1" xfId="0" applyNumberFormat="1" applyFont="1" applyBorder="1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3" fillId="6" borderId="1" xfId="0" applyFont="1" applyFill="1" applyBorder="1" applyAlignment="1">
      <alignment vertical="center" wrapText="1"/>
    </xf>
    <xf numFmtId="0" fontId="0" fillId="6" borderId="1" xfId="0" applyFill="1" applyBorder="1"/>
    <xf numFmtId="164" fontId="12" fillId="6" borderId="1" xfId="0" applyNumberFormat="1" applyFont="1" applyFill="1" applyBorder="1"/>
    <xf numFmtId="166" fontId="12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2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A7C91"/>
      <rgbColor rgb="FFC0C0C0"/>
      <rgbColor rgb="FF808080"/>
      <rgbColor rgb="FF9999FF"/>
      <rgbColor rgb="FF993366"/>
      <rgbColor rgb="FFFFF6BF"/>
      <rgbColor rgb="FFE0F2F6"/>
      <rgbColor rgb="FF660066"/>
      <rgbColor rgb="FFFF8080"/>
      <rgbColor rgb="FF1D4ED8"/>
      <rgbColor rgb="FFCCCCFF"/>
      <rgbColor rgb="FF000080"/>
      <rgbColor rgb="FFFF00FF"/>
      <rgbColor rgb="FFFFFF00"/>
      <rgbColor rgb="FF00FFFF"/>
      <rgbColor rgb="FF800080"/>
      <rgbColor rgb="FF800000"/>
      <rgbColor rgb="FF075D6E"/>
      <rgbColor rgb="FF0000FF"/>
      <rgbColor rgb="FF00CCFF"/>
      <rgbColor rgb="FFF1F5F9"/>
      <rgbColor rgb="FFE2E8F0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4748B"/>
      <rgbColor rgb="FF969696"/>
      <rgbColor rgb="FF003366"/>
      <rgbColor rgb="FF339966"/>
      <rgbColor rgb="FF0F172A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980FE503-A7BA-45DD-BE31-E00DF7E6442A}" autoFormatId="16" applyNumberFormats="0" applyBorderFormats="0" applyFontFormats="0" applyPatternFormats="0" applyAlignmentFormats="0" applyWidthHeightFormats="0">
  <queryTableRefresh nextId="11">
    <queryTableFields count="10">
      <queryTableField id="1" name="code_course" tableColumnId="1"/>
      <queryTableField id="2" name="hippodrome" tableColumnId="2"/>
      <queryTableField id="3" name="discipline" tableColumnId="3"/>
      <queryTableField id="4" name="heure" tableColumnId="4"/>
      <queryTableField id="5" name="distance" tableColumnId="5"/>
      <queryTableField id="6" name="allocation" tableColumnId="6"/>
      <queryTableField id="7" name="nombre_partants" tableColumnId="7"/>
      <queryTableField id="8" name="is_quinte" tableColumnId="8"/>
      <queryTableField id="9" name="is_completed" tableColumnId="9"/>
      <queryTableField id="10" name="link_url" tableColumnId="10"/>
    </queryTableFields>
  </queryTableRefresh>
  <extLst>
    <ext xmlns:x15="http://schemas.microsoft.com/office/spreadsheetml/2010/11/main" uri="{883FBD77-0823-4a55-B5E3-86C4891E6966}">
      <x15:queryTable sourceDataName="Requête - Programme et Quinté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3" xr16:uid="{C106589E-B7BA-4C6C-AC1F-2AE90F5C84F4}" autoFormatId="16" applyNumberFormats="0" applyBorderFormats="0" applyFontFormats="0" applyPatternFormats="0" applyAlignmentFormats="0" applyWidthHeightFormats="0">
  <queryTableRefresh nextId="18">
    <queryTableFields count="17">
      <queryTableField id="1" name="num" tableColumnId="1"/>
      <queryTableField id="2" name="cheval" tableColumnId="2"/>
      <queryTableField id="3" name="cote" tableColumnId="3"/>
      <queryTableField id="4" name="cote_ref" tableColumnId="4"/>
      <queryTableField id="5" name="favori" tableColumnId="5"/>
      <queryTableField id="6" name="tendance" tableColumnId="6"/>
      <queryTableField id="7" name="tendance_pct" tableColumnId="7"/>
      <queryTableField id="8" name="np" tableColumnId="8"/>
      <queryTableField id="9" name="statut" tableColumnId="9"/>
      <queryTableField id="10" name="fraicheur_sec" tableColumnId="10"/>
      <queryTableField id="11" name="fraicheur_label" tableColumnId="11"/>
      <queryTableField id="12" name="evolution_5min" tableColumnId="12"/>
      <queryTableField id="13" name="cote_5min_ago" tableColumnId="13"/>
      <queryTableField id="14" name="comparaison_age_sec" tableColumnId="14"/>
      <queryTableField id="15" name="evolution_ouverture" tableColumnId="15"/>
      <queryTableField id="16" name="evolution_ouverture_pct" tableColumnId="16"/>
      <queryTableField id="17" name="sens_ouverture" tableColumnId="17"/>
    </queryTableFields>
  </queryTableRefresh>
  <extLst>
    <ext xmlns:x15="http://schemas.microsoft.com/office/spreadsheetml/2010/11/main" uri="{883FBD77-0823-4a55-B5E3-86C4891E6966}">
      <x15:queryTable sourceDataName="Requête - Cotes de la course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573EC9F5-EF86-4EDF-BC77-C6A55F4175B5}" autoFormatId="16" applyNumberFormats="0" applyBorderFormats="0" applyFontFormats="0" applyPatternFormats="0" applyAlignmentFormats="0" applyWidthHeightFormats="0">
  <queryTableRefresh nextId="2">
    <queryTableFields count="1">
      <queryTableField id="1" name="info" tableColumnId="1"/>
    </queryTableFields>
  </queryTableRefresh>
  <extLst>
    <ext xmlns:x15="http://schemas.microsoft.com/office/spreadsheetml/2010/11/main" uri="{883FBD77-0823-4a55-B5E3-86C4891E6966}">
      <x15:queryTable sourceDataName="Requête - Value bets(1)"/>
    </ext>
  </extLst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3DE2DB-6A20-4EFC-9787-9E559B507001}" name="Programme_et_Quinté" displayName="Programme_et_Quinté" ref="A4:J49" tableType="queryTable" totalsRowShown="0">
  <autoFilter ref="A4:J49" xr:uid="{633DE2DB-6A20-4EFC-9787-9E559B507001}"/>
  <tableColumns count="10">
    <tableColumn id="1" xr3:uid="{37B6BC40-1274-49D7-8C2F-324A58E912FD}" uniqueName="1" name="code_course" queryTableFieldId="1" dataDxfId="27"/>
    <tableColumn id="2" xr3:uid="{5245AB1C-9EE8-4D13-ACE5-4EC7C39F66FA}" uniqueName="2" name="hippodrome" queryTableFieldId="2" dataDxfId="26"/>
    <tableColumn id="3" xr3:uid="{5042A502-0972-4A53-990F-6AD12482F2A5}" uniqueName="3" name="discipline" queryTableFieldId="3" dataDxfId="25"/>
    <tableColumn id="4" xr3:uid="{99A64182-A66F-481D-808F-C6F8A9E41EF2}" uniqueName="4" name="heure" queryTableFieldId="4" dataDxfId="24"/>
    <tableColumn id="5" xr3:uid="{999EA964-C694-4845-A8CD-B75B6F83F0BA}" uniqueName="5" name="distance" queryTableFieldId="5" dataDxfId="23"/>
    <tableColumn id="6" xr3:uid="{EA0E6B86-B42F-4E10-A249-1DE3E5BF478F}" uniqueName="6" name="allocation" queryTableFieldId="6" dataDxfId="22"/>
    <tableColumn id="7" xr3:uid="{70F99AED-5206-4BE8-A820-34E88A202AA0}" uniqueName="7" name="nombre_partants" queryTableFieldId="7" dataDxfId="21"/>
    <tableColumn id="8" xr3:uid="{10A2BC94-E1D3-4B72-9FD6-297CC59087DC}" uniqueName="8" name="is_quinte" queryTableFieldId="8" dataDxfId="20"/>
    <tableColumn id="9" xr3:uid="{4EF5C16E-7E6E-4A93-8337-E85310D50B4A}" uniqueName="9" name="is_completed" queryTableFieldId="9" dataDxfId="19"/>
    <tableColumn id="10" xr3:uid="{B8623A0D-2794-44DC-BDA3-9A32E374AF4A}" uniqueName="10" name="link_url" queryTableFieldId="10" dataDxfId="1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C761C18-93B4-4E5A-B14F-DBB56B4C6688}" name="Cotes_de_la_course" displayName="Cotes_de_la_course" ref="A4:Q20" tableType="queryTable" totalsRowShown="0">
  <autoFilter ref="A4:Q20" xr:uid="{DC761C18-93B4-4E5A-B14F-DBB56B4C6688}"/>
  <tableColumns count="17">
    <tableColumn id="1" xr3:uid="{4BEAF0C2-3AA1-475B-968A-FBD91070BC81}" uniqueName="1" name="num" queryTableFieldId="1" dataDxfId="17"/>
    <tableColumn id="2" xr3:uid="{5F021A03-37B8-4C31-BCFB-C85533B73CF3}" uniqueName="2" name="cheval" queryTableFieldId="2" dataDxfId="16"/>
    <tableColumn id="3" xr3:uid="{435857F8-773E-4202-855B-571E7CA79CE7}" uniqueName="3" name="cote" queryTableFieldId="3" dataDxfId="15"/>
    <tableColumn id="4" xr3:uid="{F48B0EFB-983A-4081-9B75-A8852627A60C}" uniqueName="4" name="cote_ref" queryTableFieldId="4" dataDxfId="14"/>
    <tableColumn id="5" xr3:uid="{E76C9D90-4837-4A9D-A736-A1DEB0839770}" uniqueName="5" name="favori" queryTableFieldId="5" dataDxfId="13"/>
    <tableColumn id="6" xr3:uid="{EA3F6F8D-7C84-43BD-9EC1-FE12D856B13E}" uniqueName="6" name="tendance" queryTableFieldId="6" dataDxfId="12"/>
    <tableColumn id="7" xr3:uid="{CB2668B2-2666-4BBF-8FFD-16844DF2EBED}" uniqueName="7" name="tendance_pct" queryTableFieldId="7" dataDxfId="11"/>
    <tableColumn id="8" xr3:uid="{3ED07156-C29E-48ED-8B88-9E2DDC14B876}" uniqueName="8" name="np" queryTableFieldId="8" dataDxfId="10"/>
    <tableColumn id="9" xr3:uid="{7B3ABEFF-0A7D-47D5-BC4C-3204459D9B38}" uniqueName="9" name="statut" queryTableFieldId="9" dataDxfId="9"/>
    <tableColumn id="10" xr3:uid="{276B4546-D83E-4B15-91DF-FD442B30B103}" uniqueName="10" name="fraicheur_sec" queryTableFieldId="10" dataDxfId="8"/>
    <tableColumn id="11" xr3:uid="{01CDFC76-CA05-4856-9E32-C862B9B0920B}" uniqueName="11" name="fraicheur_label" queryTableFieldId="11" dataDxfId="7"/>
    <tableColumn id="12" xr3:uid="{1C55EF4D-B9CD-4D29-9710-074D91D4C285}" uniqueName="12" name="evolution_5min" queryTableFieldId="12" dataDxfId="6"/>
    <tableColumn id="13" xr3:uid="{3647B052-BD0D-4C71-BF69-E6F3E5081C62}" uniqueName="13" name="cote_5min_ago" queryTableFieldId="13" dataDxfId="5"/>
    <tableColumn id="14" xr3:uid="{3C2DD746-D22B-4A11-BE0D-5A39B236F06D}" uniqueName="14" name="comparaison_age_sec" queryTableFieldId="14" dataDxfId="4"/>
    <tableColumn id="15" xr3:uid="{0F18DA25-2ECF-4445-AAEB-748E7BC54536}" uniqueName="15" name="evolution_ouverture" queryTableFieldId="15" dataDxfId="3"/>
    <tableColumn id="16" xr3:uid="{38AE4B2B-0C75-46CE-9B2C-EA4EB4034519}" uniqueName="16" name="evolution_ouverture_pct" queryTableFieldId="16" dataDxfId="2"/>
    <tableColumn id="17" xr3:uid="{7CE8AFC1-6BBC-4C01-B514-6F53920C682C}" uniqueName="17" name="sens_ouverture" queryTableFieldId="17" dataDxfId="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B9B6CFB-17D1-4330-852F-081036D409D4}" name="Value_bets" displayName="Value_bets" ref="A4:A5" tableType="queryTable" totalsRowShown="0">
  <autoFilter ref="A4:A5" xr:uid="{0B9B6CFB-17D1-4330-852F-081036D409D4}"/>
  <tableColumns count="1">
    <tableColumn id="1" xr3:uid="{457993D1-15CD-4840-89EC-4A9569ACDC19}" uniqueName="1" name="info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8"/>
  <sheetViews>
    <sheetView showGridLines="0" tabSelected="1" zoomScaleNormal="100" workbookViewId="0">
      <selection activeCell="B10" sqref="B10"/>
    </sheetView>
  </sheetViews>
  <sheetFormatPr baseColWidth="10" defaultColWidth="8.7109375" defaultRowHeight="15" x14ac:dyDescent="0.25"/>
  <cols>
    <col min="1" max="1" width="26" customWidth="1"/>
    <col min="2" max="2" width="40" customWidth="1"/>
    <col min="3" max="3" width="52" customWidth="1"/>
  </cols>
  <sheetData>
    <row r="1" spans="1:3" ht="25.5" customHeight="1" x14ac:dyDescent="0.25">
      <c r="A1" s="4" t="s">
        <v>0</v>
      </c>
      <c r="B1" s="4"/>
      <c r="C1" s="4"/>
    </row>
    <row r="2" spans="1:3" ht="30" customHeight="1" x14ac:dyDescent="0.25">
      <c r="A2" s="3" t="s">
        <v>1</v>
      </c>
      <c r="B2" s="3"/>
      <c r="C2" s="3"/>
    </row>
    <row r="3" spans="1:3" ht="24" x14ac:dyDescent="0.25">
      <c r="A3" s="6" t="s">
        <v>2</v>
      </c>
      <c r="B3" s="7" t="s">
        <v>3</v>
      </c>
      <c r="C3" s="5" t="s">
        <v>4</v>
      </c>
    </row>
    <row r="4" spans="1:3" ht="24" x14ac:dyDescent="0.25">
      <c r="A4" s="6" t="s">
        <v>5</v>
      </c>
      <c r="B4" s="8" t="s">
        <v>59</v>
      </c>
      <c r="C4" s="5" t="s">
        <v>6</v>
      </c>
    </row>
    <row r="5" spans="1:3" x14ac:dyDescent="0.25">
      <c r="A5" s="6" t="s">
        <v>7</v>
      </c>
      <c r="B5" s="7" t="s">
        <v>8</v>
      </c>
      <c r="C5" s="5" t="s">
        <v>9</v>
      </c>
    </row>
    <row r="7" spans="1:3" ht="15" customHeight="1" x14ac:dyDescent="0.25">
      <c r="A7" s="2" t="s">
        <v>10</v>
      </c>
      <c r="B7" s="2"/>
      <c r="C7" s="2"/>
    </row>
    <row r="8" spans="1:3" ht="30" customHeight="1" x14ac:dyDescent="0.25">
      <c r="A8" s="3" t="s">
        <v>11</v>
      </c>
      <c r="B8" s="3"/>
      <c r="C8" s="3"/>
    </row>
  </sheetData>
  <mergeCells count="4">
    <mergeCell ref="A1:C1"/>
    <mergeCell ref="A2:C2"/>
    <mergeCell ref="A7:C7"/>
    <mergeCell ref="A8:C8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4"/>
  <sheetViews>
    <sheetView showGridLines="0" zoomScaleNormal="100" workbookViewId="0"/>
  </sheetViews>
  <sheetFormatPr baseColWidth="10" defaultColWidth="8.7109375" defaultRowHeight="15" x14ac:dyDescent="0.25"/>
  <cols>
    <col min="1" max="1" width="100" customWidth="1"/>
  </cols>
  <sheetData>
    <row r="1" spans="1:1" ht="25.5" customHeight="1" x14ac:dyDescent="0.25">
      <c r="A1" s="9" t="s">
        <v>12</v>
      </c>
    </row>
    <row r="3" spans="1:1" x14ac:dyDescent="0.25">
      <c r="A3" s="10" t="s">
        <v>13</v>
      </c>
    </row>
    <row r="4" spans="1:1" ht="42" customHeight="1" x14ac:dyDescent="0.25">
      <c r="A4" s="11" t="s">
        <v>14</v>
      </c>
    </row>
    <row r="6" spans="1:1" x14ac:dyDescent="0.25">
      <c r="A6" s="10" t="s">
        <v>15</v>
      </c>
    </row>
    <row r="7" spans="1:1" ht="42" customHeight="1" x14ac:dyDescent="0.25">
      <c r="A7" s="11" t="s">
        <v>16</v>
      </c>
    </row>
    <row r="9" spans="1:1" x14ac:dyDescent="0.25">
      <c r="A9" s="10" t="s">
        <v>17</v>
      </c>
    </row>
    <row r="10" spans="1:1" ht="42" customHeight="1" x14ac:dyDescent="0.25">
      <c r="A10" s="11" t="s">
        <v>18</v>
      </c>
    </row>
    <row r="12" spans="1:1" x14ac:dyDescent="0.25">
      <c r="A12" s="10" t="s">
        <v>19</v>
      </c>
    </row>
    <row r="13" spans="1:1" ht="42" customHeight="1" x14ac:dyDescent="0.25">
      <c r="A13" s="11" t="s">
        <v>20</v>
      </c>
    </row>
    <row r="15" spans="1:1" x14ac:dyDescent="0.25">
      <c r="A15" s="10" t="s">
        <v>21</v>
      </c>
    </row>
    <row r="16" spans="1:1" ht="42" customHeight="1" x14ac:dyDescent="0.25">
      <c r="A16" s="11" t="s">
        <v>22</v>
      </c>
    </row>
    <row r="18" spans="1:1" x14ac:dyDescent="0.25">
      <c r="A18" s="10" t="s">
        <v>23</v>
      </c>
    </row>
    <row r="19" spans="1:1" ht="42" customHeight="1" x14ac:dyDescent="0.25">
      <c r="A19" s="11" t="s">
        <v>24</v>
      </c>
    </row>
    <row r="21" spans="1:1" x14ac:dyDescent="0.25">
      <c r="A21" s="10" t="s">
        <v>25</v>
      </c>
    </row>
    <row r="22" spans="1:1" ht="42" customHeight="1" x14ac:dyDescent="0.25">
      <c r="A22" s="11" t="s">
        <v>26</v>
      </c>
    </row>
    <row r="24" spans="1:1" x14ac:dyDescent="0.25">
      <c r="A24" s="10" t="s">
        <v>27</v>
      </c>
    </row>
    <row r="25" spans="1:1" ht="42" customHeight="1" x14ac:dyDescent="0.25">
      <c r="A25" s="11" t="s">
        <v>28</v>
      </c>
    </row>
    <row r="27" spans="1:1" x14ac:dyDescent="0.25">
      <c r="A27" s="12" t="s">
        <v>29</v>
      </c>
    </row>
    <row r="28" spans="1:1" ht="150" customHeight="1" x14ac:dyDescent="0.25">
      <c r="A28" s="13" t="s">
        <v>30</v>
      </c>
    </row>
    <row r="30" spans="1:1" x14ac:dyDescent="0.25">
      <c r="A30" s="12" t="s">
        <v>31</v>
      </c>
    </row>
    <row r="31" spans="1:1" ht="150" customHeight="1" x14ac:dyDescent="0.25">
      <c r="A31" s="13" t="s">
        <v>32</v>
      </c>
    </row>
    <row r="33" spans="1:1" x14ac:dyDescent="0.25">
      <c r="A33" s="12" t="s">
        <v>33</v>
      </c>
    </row>
    <row r="34" spans="1:1" ht="150" customHeight="1" x14ac:dyDescent="0.25">
      <c r="A34" s="13" t="s">
        <v>34</v>
      </c>
    </row>
  </sheetData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9"/>
  <sheetViews>
    <sheetView showGridLines="0" zoomScaleNormal="100" workbookViewId="0">
      <selection activeCell="A4" sqref="A4:J49"/>
    </sheetView>
  </sheetViews>
  <sheetFormatPr baseColWidth="10" defaultColWidth="8.7109375" defaultRowHeight="15" x14ac:dyDescent="0.25"/>
  <cols>
    <col min="1" max="1" width="14.42578125" bestFit="1" customWidth="1"/>
    <col min="2" max="2" width="18.140625" bestFit="1" customWidth="1"/>
    <col min="3" max="3" width="11.85546875" bestFit="1" customWidth="1"/>
    <col min="4" max="4" width="8.5703125" bestFit="1" customWidth="1"/>
    <col min="5" max="5" width="10.7109375" bestFit="1" customWidth="1"/>
    <col min="6" max="6" width="12" bestFit="1" customWidth="1"/>
    <col min="7" max="7" width="18.7109375" bestFit="1" customWidth="1"/>
    <col min="8" max="8" width="11.5703125" bestFit="1" customWidth="1"/>
    <col min="9" max="9" width="15.28515625" bestFit="1" customWidth="1"/>
    <col min="10" max="10" width="53.7109375" bestFit="1" customWidth="1"/>
  </cols>
  <sheetData>
    <row r="1" spans="1:10" ht="24" customHeight="1" x14ac:dyDescent="0.25">
      <c r="A1" s="1" t="s">
        <v>35</v>
      </c>
      <c r="B1" s="1"/>
      <c r="C1" s="1"/>
      <c r="D1" s="1"/>
      <c r="E1" s="1"/>
      <c r="F1" s="1"/>
      <c r="G1" s="1"/>
      <c r="H1" s="1"/>
    </row>
    <row r="2" spans="1:10" ht="27.75" customHeight="1" x14ac:dyDescent="0.25">
      <c r="A2" s="3" t="s">
        <v>36</v>
      </c>
      <c r="B2" s="3"/>
      <c r="C2" s="3"/>
      <c r="D2" s="3"/>
      <c r="E2" s="3"/>
      <c r="F2" s="3"/>
      <c r="G2" s="3"/>
      <c r="H2" s="3"/>
    </row>
    <row r="4" spans="1:10" x14ac:dyDescent="0.25">
      <c r="A4" t="s">
        <v>60</v>
      </c>
      <c r="B4" t="s">
        <v>61</v>
      </c>
      <c r="C4" t="s">
        <v>62</v>
      </c>
      <c r="D4" t="s">
        <v>63</v>
      </c>
      <c r="E4" t="s">
        <v>64</v>
      </c>
      <c r="F4" t="s">
        <v>65</v>
      </c>
      <c r="G4" t="s">
        <v>66</v>
      </c>
      <c r="H4" t="s">
        <v>67</v>
      </c>
      <c r="I4" t="s">
        <v>68</v>
      </c>
      <c r="J4" t="s">
        <v>69</v>
      </c>
    </row>
    <row r="5" spans="1:10" x14ac:dyDescent="0.25">
      <c r="A5" s="28" t="s">
        <v>70</v>
      </c>
      <c r="B5" s="28" t="s">
        <v>71</v>
      </c>
      <c r="C5" s="28" t="s">
        <v>72</v>
      </c>
      <c r="D5" s="28" t="s">
        <v>73</v>
      </c>
      <c r="E5" s="28" t="s">
        <v>74</v>
      </c>
      <c r="F5" s="28" t="s">
        <v>75</v>
      </c>
      <c r="G5" s="28" t="s">
        <v>76</v>
      </c>
      <c r="H5" s="28" t="s">
        <v>77</v>
      </c>
      <c r="I5" s="28" t="s">
        <v>77</v>
      </c>
      <c r="J5" s="28" t="s">
        <v>78</v>
      </c>
    </row>
    <row r="6" spans="1:10" x14ac:dyDescent="0.25">
      <c r="A6" s="28" t="s">
        <v>79</v>
      </c>
      <c r="B6" s="28" t="s">
        <v>71</v>
      </c>
      <c r="C6" s="28" t="s">
        <v>72</v>
      </c>
      <c r="D6" s="28" t="s">
        <v>80</v>
      </c>
      <c r="E6" s="28" t="s">
        <v>74</v>
      </c>
      <c r="F6" s="28" t="s">
        <v>81</v>
      </c>
      <c r="G6" s="28" t="s">
        <v>82</v>
      </c>
      <c r="H6" s="28" t="s">
        <v>77</v>
      </c>
      <c r="I6" s="28" t="s">
        <v>77</v>
      </c>
      <c r="J6" s="28" t="s">
        <v>83</v>
      </c>
    </row>
    <row r="7" spans="1:10" x14ac:dyDescent="0.25">
      <c r="A7" s="28" t="s">
        <v>84</v>
      </c>
      <c r="B7" s="28" t="s">
        <v>71</v>
      </c>
      <c r="C7" s="28" t="s">
        <v>85</v>
      </c>
      <c r="D7" s="28" t="s">
        <v>86</v>
      </c>
      <c r="E7" s="28" t="s">
        <v>74</v>
      </c>
      <c r="F7" s="28" t="s">
        <v>87</v>
      </c>
      <c r="G7" s="28" t="s">
        <v>88</v>
      </c>
      <c r="H7" s="28" t="s">
        <v>77</v>
      </c>
      <c r="I7" s="28" t="s">
        <v>77</v>
      </c>
      <c r="J7" s="28" t="s">
        <v>89</v>
      </c>
    </row>
    <row r="8" spans="1:10" x14ac:dyDescent="0.25">
      <c r="A8" s="28" t="s">
        <v>8</v>
      </c>
      <c r="B8" s="28" t="s">
        <v>71</v>
      </c>
      <c r="C8" s="28" t="s">
        <v>72</v>
      </c>
      <c r="D8" s="28" t="s">
        <v>90</v>
      </c>
      <c r="E8" s="28" t="s">
        <v>74</v>
      </c>
      <c r="F8" s="28" t="s">
        <v>91</v>
      </c>
      <c r="G8" s="28" t="s">
        <v>82</v>
      </c>
      <c r="H8" s="28" t="s">
        <v>92</v>
      </c>
      <c r="I8" s="28" t="s">
        <v>77</v>
      </c>
      <c r="J8" s="28" t="s">
        <v>93</v>
      </c>
    </row>
    <row r="9" spans="1:10" x14ac:dyDescent="0.25">
      <c r="A9" s="28" t="s">
        <v>94</v>
      </c>
      <c r="B9" s="28" t="s">
        <v>71</v>
      </c>
      <c r="C9" s="28" t="s">
        <v>72</v>
      </c>
      <c r="D9" s="28" t="s">
        <v>95</v>
      </c>
      <c r="E9" s="28" t="s">
        <v>74</v>
      </c>
      <c r="F9" s="28" t="s">
        <v>96</v>
      </c>
      <c r="G9" s="28" t="s">
        <v>88</v>
      </c>
      <c r="H9" s="28" t="s">
        <v>77</v>
      </c>
      <c r="I9" s="28" t="s">
        <v>77</v>
      </c>
      <c r="J9" s="28" t="s">
        <v>97</v>
      </c>
    </row>
    <row r="10" spans="1:10" x14ac:dyDescent="0.25">
      <c r="A10" s="28" t="s">
        <v>98</v>
      </c>
      <c r="B10" s="28" t="s">
        <v>71</v>
      </c>
      <c r="C10" s="28" t="s">
        <v>72</v>
      </c>
      <c r="D10" s="28" t="s">
        <v>99</v>
      </c>
      <c r="E10" s="28" t="s">
        <v>74</v>
      </c>
      <c r="F10" s="28" t="s">
        <v>96</v>
      </c>
      <c r="G10" s="28" t="s">
        <v>82</v>
      </c>
      <c r="H10" s="28" t="s">
        <v>77</v>
      </c>
      <c r="I10" s="28" t="s">
        <v>77</v>
      </c>
      <c r="J10" s="28" t="s">
        <v>100</v>
      </c>
    </row>
    <row r="11" spans="1:10" x14ac:dyDescent="0.25">
      <c r="A11" s="28" t="s">
        <v>101</v>
      </c>
      <c r="B11" s="28" t="s">
        <v>71</v>
      </c>
      <c r="C11" s="28" t="s">
        <v>72</v>
      </c>
      <c r="D11" s="28" t="s">
        <v>102</v>
      </c>
      <c r="E11" s="28" t="s">
        <v>74</v>
      </c>
      <c r="F11" s="28" t="s">
        <v>103</v>
      </c>
      <c r="G11" s="28" t="s">
        <v>104</v>
      </c>
      <c r="H11" s="28" t="s">
        <v>77</v>
      </c>
      <c r="I11" s="28" t="s">
        <v>77</v>
      </c>
      <c r="J11" s="28" t="s">
        <v>105</v>
      </c>
    </row>
    <row r="12" spans="1:10" x14ac:dyDescent="0.25">
      <c r="A12" s="28" t="s">
        <v>106</v>
      </c>
      <c r="B12" s="28" t="s">
        <v>71</v>
      </c>
      <c r="C12" s="28" t="s">
        <v>85</v>
      </c>
      <c r="D12" s="28" t="s">
        <v>107</v>
      </c>
      <c r="E12" s="28" t="s">
        <v>74</v>
      </c>
      <c r="F12" s="28" t="s">
        <v>103</v>
      </c>
      <c r="G12" s="28" t="s">
        <v>104</v>
      </c>
      <c r="H12" s="28" t="s">
        <v>77</v>
      </c>
      <c r="I12" s="28" t="s">
        <v>77</v>
      </c>
      <c r="J12" s="28" t="s">
        <v>108</v>
      </c>
    </row>
    <row r="13" spans="1:10" x14ac:dyDescent="0.25">
      <c r="A13" s="28" t="s">
        <v>109</v>
      </c>
      <c r="B13" s="28" t="s">
        <v>110</v>
      </c>
      <c r="C13" s="28" t="s">
        <v>111</v>
      </c>
      <c r="D13" s="28" t="s">
        <v>112</v>
      </c>
      <c r="E13" s="28" t="s">
        <v>113</v>
      </c>
      <c r="F13" s="28" t="s">
        <v>114</v>
      </c>
      <c r="G13" s="28" t="s">
        <v>115</v>
      </c>
      <c r="H13" s="28" t="s">
        <v>77</v>
      </c>
      <c r="I13" s="28" t="s">
        <v>77</v>
      </c>
      <c r="J13" s="28" t="s">
        <v>116</v>
      </c>
    </row>
    <row r="14" spans="1:10" x14ac:dyDescent="0.25">
      <c r="A14" s="28" t="s">
        <v>117</v>
      </c>
      <c r="B14" s="28" t="s">
        <v>110</v>
      </c>
      <c r="C14" s="28" t="s">
        <v>111</v>
      </c>
      <c r="D14" s="28" t="s">
        <v>118</v>
      </c>
      <c r="E14" s="28" t="s">
        <v>119</v>
      </c>
      <c r="F14" s="28" t="s">
        <v>120</v>
      </c>
      <c r="G14" s="28" t="s">
        <v>76</v>
      </c>
      <c r="H14" s="28" t="s">
        <v>77</v>
      </c>
      <c r="I14" s="28" t="s">
        <v>77</v>
      </c>
      <c r="J14" s="28" t="s">
        <v>121</v>
      </c>
    </row>
    <row r="15" spans="1:10" x14ac:dyDescent="0.25">
      <c r="A15" s="28" t="s">
        <v>122</v>
      </c>
      <c r="B15" s="28" t="s">
        <v>110</v>
      </c>
      <c r="C15" s="28" t="s">
        <v>111</v>
      </c>
      <c r="D15" s="28" t="s">
        <v>123</v>
      </c>
      <c r="E15" s="28" t="s">
        <v>124</v>
      </c>
      <c r="F15" s="28" t="s">
        <v>125</v>
      </c>
      <c r="G15" s="28" t="s">
        <v>126</v>
      </c>
      <c r="H15" s="28" t="s">
        <v>77</v>
      </c>
      <c r="I15" s="28" t="s">
        <v>77</v>
      </c>
      <c r="J15" s="28" t="s">
        <v>127</v>
      </c>
    </row>
    <row r="16" spans="1:10" x14ac:dyDescent="0.25">
      <c r="A16" s="28" t="s">
        <v>128</v>
      </c>
      <c r="B16" s="28" t="s">
        <v>110</v>
      </c>
      <c r="C16" s="28" t="s">
        <v>111</v>
      </c>
      <c r="D16" s="28" t="s">
        <v>129</v>
      </c>
      <c r="E16" s="28" t="s">
        <v>124</v>
      </c>
      <c r="F16" s="28" t="s">
        <v>130</v>
      </c>
      <c r="G16" s="28" t="s">
        <v>131</v>
      </c>
      <c r="H16" s="28" t="s">
        <v>77</v>
      </c>
      <c r="I16" s="28" t="s">
        <v>77</v>
      </c>
      <c r="J16" s="28" t="s">
        <v>132</v>
      </c>
    </row>
    <row r="17" spans="1:10" x14ac:dyDescent="0.25">
      <c r="A17" s="28" t="s">
        <v>133</v>
      </c>
      <c r="B17" s="28" t="s">
        <v>110</v>
      </c>
      <c r="C17" s="28" t="s">
        <v>111</v>
      </c>
      <c r="D17" s="28" t="s">
        <v>134</v>
      </c>
      <c r="E17" s="28" t="s">
        <v>124</v>
      </c>
      <c r="F17" s="28" t="s">
        <v>125</v>
      </c>
      <c r="G17" s="28" t="s">
        <v>88</v>
      </c>
      <c r="H17" s="28" t="s">
        <v>77</v>
      </c>
      <c r="I17" s="28" t="s">
        <v>77</v>
      </c>
      <c r="J17" s="28" t="s">
        <v>135</v>
      </c>
    </row>
    <row r="18" spans="1:10" x14ac:dyDescent="0.25">
      <c r="A18" s="28" t="s">
        <v>136</v>
      </c>
      <c r="B18" s="28" t="s">
        <v>110</v>
      </c>
      <c r="C18" s="28" t="s">
        <v>111</v>
      </c>
      <c r="D18" s="28" t="s">
        <v>137</v>
      </c>
      <c r="E18" s="28" t="s">
        <v>124</v>
      </c>
      <c r="F18" s="28" t="s">
        <v>130</v>
      </c>
      <c r="G18" s="28" t="s">
        <v>138</v>
      </c>
      <c r="H18" s="28" t="s">
        <v>77</v>
      </c>
      <c r="I18" s="28" t="s">
        <v>77</v>
      </c>
      <c r="J18" s="28" t="s">
        <v>139</v>
      </c>
    </row>
    <row r="19" spans="1:10" x14ac:dyDescent="0.25">
      <c r="A19" s="28" t="s">
        <v>140</v>
      </c>
      <c r="B19" s="28" t="s">
        <v>110</v>
      </c>
      <c r="C19" s="28" t="s">
        <v>111</v>
      </c>
      <c r="D19" s="28" t="s">
        <v>141</v>
      </c>
      <c r="E19" s="28" t="s">
        <v>142</v>
      </c>
      <c r="F19" s="28" t="s">
        <v>143</v>
      </c>
      <c r="G19" s="28" t="s">
        <v>131</v>
      </c>
      <c r="H19" s="28" t="s">
        <v>77</v>
      </c>
      <c r="I19" s="28" t="s">
        <v>77</v>
      </c>
      <c r="J19" s="28" t="s">
        <v>144</v>
      </c>
    </row>
    <row r="20" spans="1:10" x14ac:dyDescent="0.25">
      <c r="A20" s="28" t="s">
        <v>145</v>
      </c>
      <c r="B20" s="28" t="s">
        <v>110</v>
      </c>
      <c r="C20" s="28" t="s">
        <v>111</v>
      </c>
      <c r="D20" s="28" t="s">
        <v>146</v>
      </c>
      <c r="E20" s="28" t="s">
        <v>142</v>
      </c>
      <c r="F20" s="28" t="s">
        <v>147</v>
      </c>
      <c r="G20" s="28" t="s">
        <v>88</v>
      </c>
      <c r="H20" s="28" t="s">
        <v>77</v>
      </c>
      <c r="I20" s="28" t="s">
        <v>77</v>
      </c>
      <c r="J20" s="28" t="s">
        <v>148</v>
      </c>
    </row>
    <row r="21" spans="1:10" x14ac:dyDescent="0.25">
      <c r="A21" s="28" t="s">
        <v>149</v>
      </c>
      <c r="B21" s="28" t="s">
        <v>150</v>
      </c>
      <c r="C21" s="28" t="s">
        <v>72</v>
      </c>
      <c r="D21" s="28" t="s">
        <v>151</v>
      </c>
      <c r="E21" s="28" t="s">
        <v>152</v>
      </c>
      <c r="F21" s="28" t="s">
        <v>153</v>
      </c>
      <c r="G21" s="28" t="s">
        <v>154</v>
      </c>
      <c r="H21" s="28" t="s">
        <v>77</v>
      </c>
      <c r="I21" s="28" t="s">
        <v>77</v>
      </c>
      <c r="J21" s="28" t="s">
        <v>155</v>
      </c>
    </row>
    <row r="22" spans="1:10" x14ac:dyDescent="0.25">
      <c r="A22" s="28" t="s">
        <v>156</v>
      </c>
      <c r="B22" s="28" t="s">
        <v>150</v>
      </c>
      <c r="C22" s="28" t="s">
        <v>72</v>
      </c>
      <c r="D22" s="28" t="s">
        <v>157</v>
      </c>
      <c r="E22" s="28" t="s">
        <v>152</v>
      </c>
      <c r="F22" s="28" t="s">
        <v>74</v>
      </c>
      <c r="G22" s="28" t="s">
        <v>131</v>
      </c>
      <c r="H22" s="28" t="s">
        <v>77</v>
      </c>
      <c r="I22" s="28" t="s">
        <v>77</v>
      </c>
      <c r="J22" s="28" t="s">
        <v>158</v>
      </c>
    </row>
    <row r="23" spans="1:10" x14ac:dyDescent="0.25">
      <c r="A23" s="28" t="s">
        <v>159</v>
      </c>
      <c r="B23" s="28" t="s">
        <v>150</v>
      </c>
      <c r="C23" s="28" t="s">
        <v>72</v>
      </c>
      <c r="D23" s="28" t="s">
        <v>160</v>
      </c>
      <c r="E23" s="28" t="s">
        <v>152</v>
      </c>
      <c r="F23" s="28" t="s">
        <v>74</v>
      </c>
      <c r="G23" s="28" t="s">
        <v>115</v>
      </c>
      <c r="H23" s="28" t="s">
        <v>77</v>
      </c>
      <c r="I23" s="28" t="s">
        <v>77</v>
      </c>
      <c r="J23" s="28" t="s">
        <v>161</v>
      </c>
    </row>
    <row r="24" spans="1:10" x14ac:dyDescent="0.25">
      <c r="A24" s="28" t="s">
        <v>162</v>
      </c>
      <c r="B24" s="28" t="s">
        <v>150</v>
      </c>
      <c r="C24" s="28" t="s">
        <v>72</v>
      </c>
      <c r="D24" s="28" t="s">
        <v>163</v>
      </c>
      <c r="E24" s="28" t="s">
        <v>152</v>
      </c>
      <c r="F24" s="28" t="s">
        <v>164</v>
      </c>
      <c r="G24" s="28" t="s">
        <v>115</v>
      </c>
      <c r="H24" s="28" t="s">
        <v>77</v>
      </c>
      <c r="I24" s="28" t="s">
        <v>77</v>
      </c>
      <c r="J24" s="28" t="s">
        <v>165</v>
      </c>
    </row>
    <row r="25" spans="1:10" x14ac:dyDescent="0.25">
      <c r="A25" s="28" t="s">
        <v>166</v>
      </c>
      <c r="B25" s="28" t="s">
        <v>150</v>
      </c>
      <c r="C25" s="28" t="s">
        <v>72</v>
      </c>
      <c r="D25" s="28" t="s">
        <v>167</v>
      </c>
      <c r="E25" s="28" t="s">
        <v>152</v>
      </c>
      <c r="F25" s="28" t="s">
        <v>74</v>
      </c>
      <c r="G25" s="28" t="s">
        <v>115</v>
      </c>
      <c r="H25" s="28" t="s">
        <v>77</v>
      </c>
      <c r="I25" s="28" t="s">
        <v>77</v>
      </c>
      <c r="J25" s="28" t="s">
        <v>168</v>
      </c>
    </row>
    <row r="26" spans="1:10" x14ac:dyDescent="0.25">
      <c r="A26" s="28" t="s">
        <v>169</v>
      </c>
      <c r="B26" s="28" t="s">
        <v>170</v>
      </c>
      <c r="C26" s="28" t="s">
        <v>111</v>
      </c>
      <c r="D26" s="28" t="s">
        <v>171</v>
      </c>
      <c r="E26" s="28" t="s">
        <v>172</v>
      </c>
      <c r="F26" s="28" t="s">
        <v>173</v>
      </c>
      <c r="G26" s="28" t="s">
        <v>174</v>
      </c>
      <c r="H26" s="28" t="s">
        <v>77</v>
      </c>
      <c r="I26" s="28" t="s">
        <v>77</v>
      </c>
      <c r="J26" s="28" t="s">
        <v>175</v>
      </c>
    </row>
    <row r="27" spans="1:10" x14ac:dyDescent="0.25">
      <c r="A27" s="28" t="s">
        <v>176</v>
      </c>
      <c r="B27" s="28" t="s">
        <v>170</v>
      </c>
      <c r="C27" s="28" t="s">
        <v>111</v>
      </c>
      <c r="D27" s="28" t="s">
        <v>177</v>
      </c>
      <c r="E27" s="28" t="s">
        <v>178</v>
      </c>
      <c r="F27" s="28" t="s">
        <v>179</v>
      </c>
      <c r="G27" s="28" t="s">
        <v>115</v>
      </c>
      <c r="H27" s="28" t="s">
        <v>77</v>
      </c>
      <c r="I27" s="28" t="s">
        <v>77</v>
      </c>
      <c r="J27" s="28" t="s">
        <v>180</v>
      </c>
    </row>
    <row r="28" spans="1:10" x14ac:dyDescent="0.25">
      <c r="A28" s="28" t="s">
        <v>181</v>
      </c>
      <c r="B28" s="28" t="s">
        <v>170</v>
      </c>
      <c r="C28" s="28" t="s">
        <v>111</v>
      </c>
      <c r="D28" s="28" t="s">
        <v>182</v>
      </c>
      <c r="E28" s="28" t="s">
        <v>178</v>
      </c>
      <c r="F28" s="28" t="s">
        <v>183</v>
      </c>
      <c r="G28" s="28" t="s">
        <v>184</v>
      </c>
      <c r="H28" s="28" t="s">
        <v>77</v>
      </c>
      <c r="I28" s="28" t="s">
        <v>77</v>
      </c>
      <c r="J28" s="28" t="s">
        <v>185</v>
      </c>
    </row>
    <row r="29" spans="1:10" x14ac:dyDescent="0.25">
      <c r="A29" s="28" t="s">
        <v>186</v>
      </c>
      <c r="B29" s="28" t="s">
        <v>170</v>
      </c>
      <c r="C29" s="28" t="s">
        <v>111</v>
      </c>
      <c r="D29" s="28" t="s">
        <v>187</v>
      </c>
      <c r="E29" s="28" t="s">
        <v>188</v>
      </c>
      <c r="F29" s="28" t="s">
        <v>189</v>
      </c>
      <c r="G29" s="28" t="s">
        <v>190</v>
      </c>
      <c r="H29" s="28" t="s">
        <v>77</v>
      </c>
      <c r="I29" s="28" t="s">
        <v>77</v>
      </c>
      <c r="J29" s="28" t="s">
        <v>191</v>
      </c>
    </row>
    <row r="30" spans="1:10" x14ac:dyDescent="0.25">
      <c r="A30" s="28" t="s">
        <v>192</v>
      </c>
      <c r="B30" s="28" t="s">
        <v>170</v>
      </c>
      <c r="C30" s="28" t="s">
        <v>111</v>
      </c>
      <c r="D30" s="28" t="s">
        <v>193</v>
      </c>
      <c r="E30" s="28" t="s">
        <v>194</v>
      </c>
      <c r="F30" s="28" t="s">
        <v>195</v>
      </c>
      <c r="G30" s="28" t="s">
        <v>76</v>
      </c>
      <c r="H30" s="28" t="s">
        <v>77</v>
      </c>
      <c r="I30" s="28" t="s">
        <v>77</v>
      </c>
      <c r="J30" s="28" t="s">
        <v>196</v>
      </c>
    </row>
    <row r="31" spans="1:10" x14ac:dyDescent="0.25">
      <c r="A31" s="28" t="s">
        <v>197</v>
      </c>
      <c r="B31" s="28" t="s">
        <v>170</v>
      </c>
      <c r="C31" s="28" t="s">
        <v>111</v>
      </c>
      <c r="D31" s="28" t="s">
        <v>198</v>
      </c>
      <c r="E31" s="28" t="s">
        <v>119</v>
      </c>
      <c r="F31" s="28" t="s">
        <v>199</v>
      </c>
      <c r="G31" s="28" t="s">
        <v>174</v>
      </c>
      <c r="H31" s="28" t="s">
        <v>77</v>
      </c>
      <c r="I31" s="28" t="s">
        <v>77</v>
      </c>
      <c r="J31" s="28" t="s">
        <v>200</v>
      </c>
    </row>
    <row r="32" spans="1:10" x14ac:dyDescent="0.25">
      <c r="A32" s="28" t="s">
        <v>201</v>
      </c>
      <c r="B32" s="28" t="s">
        <v>170</v>
      </c>
      <c r="C32" s="28" t="s">
        <v>111</v>
      </c>
      <c r="D32" s="28" t="s">
        <v>202</v>
      </c>
      <c r="E32" s="28" t="s">
        <v>203</v>
      </c>
      <c r="F32" s="28" t="s">
        <v>204</v>
      </c>
      <c r="G32" s="28" t="s">
        <v>138</v>
      </c>
      <c r="H32" s="28" t="s">
        <v>77</v>
      </c>
      <c r="I32" s="28" t="s">
        <v>77</v>
      </c>
      <c r="J32" s="28" t="s">
        <v>205</v>
      </c>
    </row>
    <row r="33" spans="1:10" x14ac:dyDescent="0.25">
      <c r="A33" s="28" t="s">
        <v>206</v>
      </c>
      <c r="B33" s="28" t="s">
        <v>170</v>
      </c>
      <c r="C33" s="28" t="s">
        <v>111</v>
      </c>
      <c r="D33" s="28" t="s">
        <v>207</v>
      </c>
      <c r="E33" s="28" t="s">
        <v>152</v>
      </c>
      <c r="F33" s="28" t="s">
        <v>208</v>
      </c>
      <c r="G33" s="28" t="s">
        <v>115</v>
      </c>
      <c r="H33" s="28" t="s">
        <v>77</v>
      </c>
      <c r="I33" s="28" t="s">
        <v>77</v>
      </c>
      <c r="J33" s="28" t="s">
        <v>209</v>
      </c>
    </row>
    <row r="34" spans="1:10" x14ac:dyDescent="0.25">
      <c r="A34" s="28" t="s">
        <v>210</v>
      </c>
      <c r="B34" s="28" t="s">
        <v>211</v>
      </c>
      <c r="C34" s="28" t="s">
        <v>72</v>
      </c>
      <c r="D34" s="28" t="s">
        <v>212</v>
      </c>
      <c r="E34" s="28" t="s">
        <v>213</v>
      </c>
      <c r="F34" s="28" t="s">
        <v>214</v>
      </c>
      <c r="G34" s="28" t="s">
        <v>104</v>
      </c>
      <c r="H34" s="28" t="s">
        <v>77</v>
      </c>
      <c r="I34" s="28" t="s">
        <v>77</v>
      </c>
      <c r="J34" s="28" t="s">
        <v>215</v>
      </c>
    </row>
    <row r="35" spans="1:10" x14ac:dyDescent="0.25">
      <c r="A35" s="28" t="s">
        <v>216</v>
      </c>
      <c r="B35" s="28" t="s">
        <v>211</v>
      </c>
      <c r="C35" s="28" t="s">
        <v>72</v>
      </c>
      <c r="D35" s="28" t="s">
        <v>217</v>
      </c>
      <c r="E35" s="28" t="s">
        <v>218</v>
      </c>
      <c r="F35" s="28" t="s">
        <v>103</v>
      </c>
      <c r="G35" s="28" t="s">
        <v>76</v>
      </c>
      <c r="H35" s="28" t="s">
        <v>77</v>
      </c>
      <c r="I35" s="28" t="s">
        <v>77</v>
      </c>
      <c r="J35" s="28" t="s">
        <v>219</v>
      </c>
    </row>
    <row r="36" spans="1:10" x14ac:dyDescent="0.25">
      <c r="A36" s="28" t="s">
        <v>220</v>
      </c>
      <c r="B36" s="28" t="s">
        <v>211</v>
      </c>
      <c r="C36" s="28" t="s">
        <v>85</v>
      </c>
      <c r="D36" s="28" t="s">
        <v>221</v>
      </c>
      <c r="E36" s="28" t="s">
        <v>218</v>
      </c>
      <c r="F36" s="28" t="s">
        <v>222</v>
      </c>
      <c r="G36" s="28" t="s">
        <v>223</v>
      </c>
      <c r="H36" s="28" t="s">
        <v>77</v>
      </c>
      <c r="I36" s="28" t="s">
        <v>77</v>
      </c>
      <c r="J36" s="28" t="s">
        <v>224</v>
      </c>
    </row>
    <row r="37" spans="1:10" x14ac:dyDescent="0.25">
      <c r="A37" s="28" t="s">
        <v>225</v>
      </c>
      <c r="B37" s="28" t="s">
        <v>211</v>
      </c>
      <c r="C37" s="28" t="s">
        <v>72</v>
      </c>
      <c r="D37" s="28" t="s">
        <v>226</v>
      </c>
      <c r="E37" s="28" t="s">
        <v>213</v>
      </c>
      <c r="F37" s="28" t="s">
        <v>227</v>
      </c>
      <c r="G37" s="28" t="s">
        <v>104</v>
      </c>
      <c r="H37" s="28" t="s">
        <v>77</v>
      </c>
      <c r="I37" s="28" t="s">
        <v>77</v>
      </c>
      <c r="J37" s="28" t="s">
        <v>228</v>
      </c>
    </row>
    <row r="38" spans="1:10" x14ac:dyDescent="0.25">
      <c r="A38" s="28" t="s">
        <v>229</v>
      </c>
      <c r="B38" s="28" t="s">
        <v>211</v>
      </c>
      <c r="C38" s="28" t="s">
        <v>72</v>
      </c>
      <c r="D38" s="28" t="s">
        <v>230</v>
      </c>
      <c r="E38" s="28" t="s">
        <v>213</v>
      </c>
      <c r="F38" s="28" t="s">
        <v>231</v>
      </c>
      <c r="G38" s="28" t="s">
        <v>190</v>
      </c>
      <c r="H38" s="28" t="s">
        <v>77</v>
      </c>
      <c r="I38" s="28" t="s">
        <v>77</v>
      </c>
      <c r="J38" s="28" t="s">
        <v>232</v>
      </c>
    </row>
    <row r="39" spans="1:10" x14ac:dyDescent="0.25">
      <c r="A39" s="28" t="s">
        <v>233</v>
      </c>
      <c r="B39" s="28" t="s">
        <v>211</v>
      </c>
      <c r="C39" s="28" t="s">
        <v>72</v>
      </c>
      <c r="D39" s="28" t="s">
        <v>234</v>
      </c>
      <c r="E39" s="28" t="s">
        <v>218</v>
      </c>
      <c r="F39" s="28" t="s">
        <v>130</v>
      </c>
      <c r="G39" s="28" t="s">
        <v>88</v>
      </c>
      <c r="H39" s="28" t="s">
        <v>77</v>
      </c>
      <c r="I39" s="28" t="s">
        <v>77</v>
      </c>
      <c r="J39" s="28" t="s">
        <v>235</v>
      </c>
    </row>
    <row r="40" spans="1:10" x14ac:dyDescent="0.25">
      <c r="A40" s="28" t="s">
        <v>236</v>
      </c>
      <c r="B40" s="28" t="s">
        <v>211</v>
      </c>
      <c r="C40" s="28" t="s">
        <v>72</v>
      </c>
      <c r="D40" s="28" t="s">
        <v>237</v>
      </c>
      <c r="E40" s="28" t="s">
        <v>218</v>
      </c>
      <c r="F40" s="28" t="s">
        <v>130</v>
      </c>
      <c r="G40" s="28" t="s">
        <v>104</v>
      </c>
      <c r="H40" s="28" t="s">
        <v>77</v>
      </c>
      <c r="I40" s="28" t="s">
        <v>77</v>
      </c>
      <c r="J40" s="28" t="s">
        <v>238</v>
      </c>
    </row>
    <row r="41" spans="1:10" x14ac:dyDescent="0.25">
      <c r="A41" s="28" t="s">
        <v>239</v>
      </c>
      <c r="B41" s="28" t="s">
        <v>211</v>
      </c>
      <c r="C41" s="28" t="s">
        <v>72</v>
      </c>
      <c r="D41" s="28" t="s">
        <v>240</v>
      </c>
      <c r="E41" s="28" t="s">
        <v>213</v>
      </c>
      <c r="F41" s="28" t="s">
        <v>241</v>
      </c>
      <c r="G41" s="28" t="s">
        <v>138</v>
      </c>
      <c r="H41" s="28" t="s">
        <v>77</v>
      </c>
      <c r="I41" s="28" t="s">
        <v>77</v>
      </c>
      <c r="J41" s="28" t="s">
        <v>242</v>
      </c>
    </row>
    <row r="42" spans="1:10" x14ac:dyDescent="0.25">
      <c r="A42" s="28" t="s">
        <v>243</v>
      </c>
      <c r="B42" s="28" t="s">
        <v>244</v>
      </c>
      <c r="C42" s="28" t="s">
        <v>245</v>
      </c>
      <c r="D42" s="28" t="s">
        <v>246</v>
      </c>
      <c r="E42" s="28" t="s">
        <v>247</v>
      </c>
      <c r="F42" s="28" t="s">
        <v>87</v>
      </c>
      <c r="G42" s="28" t="s">
        <v>115</v>
      </c>
      <c r="H42" s="28" t="s">
        <v>77</v>
      </c>
      <c r="I42" s="28" t="s">
        <v>77</v>
      </c>
      <c r="J42" s="28" t="s">
        <v>248</v>
      </c>
    </row>
    <row r="43" spans="1:10" x14ac:dyDescent="0.25">
      <c r="A43" s="28" t="s">
        <v>249</v>
      </c>
      <c r="B43" s="28" t="s">
        <v>244</v>
      </c>
      <c r="C43" s="28" t="s">
        <v>245</v>
      </c>
      <c r="D43" s="28" t="s">
        <v>250</v>
      </c>
      <c r="E43" s="28" t="s">
        <v>247</v>
      </c>
      <c r="F43" s="28" t="s">
        <v>251</v>
      </c>
      <c r="G43" s="28" t="s">
        <v>76</v>
      </c>
      <c r="H43" s="28" t="s">
        <v>77</v>
      </c>
      <c r="I43" s="28" t="s">
        <v>77</v>
      </c>
      <c r="J43" s="28" t="s">
        <v>252</v>
      </c>
    </row>
    <row r="44" spans="1:10" x14ac:dyDescent="0.25">
      <c r="A44" s="28" t="s">
        <v>253</v>
      </c>
      <c r="B44" s="28" t="s">
        <v>244</v>
      </c>
      <c r="C44" s="28" t="s">
        <v>245</v>
      </c>
      <c r="D44" s="28" t="s">
        <v>254</v>
      </c>
      <c r="E44" s="28" t="s">
        <v>247</v>
      </c>
      <c r="F44" s="28" t="s">
        <v>87</v>
      </c>
      <c r="G44" s="28" t="s">
        <v>223</v>
      </c>
      <c r="H44" s="28" t="s">
        <v>77</v>
      </c>
      <c r="I44" s="28" t="s">
        <v>77</v>
      </c>
      <c r="J44" s="28" t="s">
        <v>255</v>
      </c>
    </row>
    <row r="45" spans="1:10" x14ac:dyDescent="0.25">
      <c r="A45" s="28" t="s">
        <v>256</v>
      </c>
      <c r="B45" s="28" t="s">
        <v>244</v>
      </c>
      <c r="C45" s="28" t="s">
        <v>111</v>
      </c>
      <c r="D45" s="28" t="s">
        <v>257</v>
      </c>
      <c r="E45" s="28" t="s">
        <v>142</v>
      </c>
      <c r="F45" s="28" t="s">
        <v>125</v>
      </c>
      <c r="G45" s="28" t="s">
        <v>223</v>
      </c>
      <c r="H45" s="28" t="s">
        <v>77</v>
      </c>
      <c r="I45" s="28" t="s">
        <v>77</v>
      </c>
      <c r="J45" s="28" t="s">
        <v>258</v>
      </c>
    </row>
    <row r="46" spans="1:10" x14ac:dyDescent="0.25">
      <c r="A46" s="28" t="s">
        <v>259</v>
      </c>
      <c r="B46" s="28" t="s">
        <v>244</v>
      </c>
      <c r="C46" s="28" t="s">
        <v>111</v>
      </c>
      <c r="D46" s="28" t="s">
        <v>260</v>
      </c>
      <c r="E46" s="28" t="s">
        <v>261</v>
      </c>
      <c r="F46" s="28" t="s">
        <v>262</v>
      </c>
      <c r="G46" s="28" t="s">
        <v>131</v>
      </c>
      <c r="H46" s="28" t="s">
        <v>77</v>
      </c>
      <c r="I46" s="28" t="s">
        <v>77</v>
      </c>
      <c r="J46" s="28" t="s">
        <v>263</v>
      </c>
    </row>
    <row r="47" spans="1:10" x14ac:dyDescent="0.25">
      <c r="A47" s="28" t="s">
        <v>264</v>
      </c>
      <c r="B47" s="28" t="s">
        <v>244</v>
      </c>
      <c r="C47" s="28" t="s">
        <v>111</v>
      </c>
      <c r="D47" s="28" t="s">
        <v>265</v>
      </c>
      <c r="E47" s="28" t="s">
        <v>261</v>
      </c>
      <c r="F47" s="28" t="s">
        <v>266</v>
      </c>
      <c r="G47" s="28" t="s">
        <v>126</v>
      </c>
      <c r="H47" s="28" t="s">
        <v>77</v>
      </c>
      <c r="I47" s="28" t="s">
        <v>77</v>
      </c>
      <c r="J47" s="28" t="s">
        <v>267</v>
      </c>
    </row>
    <row r="48" spans="1:10" x14ac:dyDescent="0.25">
      <c r="A48" s="28" t="s">
        <v>268</v>
      </c>
      <c r="B48" s="28" t="s">
        <v>244</v>
      </c>
      <c r="C48" s="28" t="s">
        <v>111</v>
      </c>
      <c r="D48" s="28" t="s">
        <v>269</v>
      </c>
      <c r="E48" s="28" t="s">
        <v>261</v>
      </c>
      <c r="F48" s="28" t="s">
        <v>270</v>
      </c>
      <c r="G48" s="28" t="s">
        <v>223</v>
      </c>
      <c r="H48" s="28" t="s">
        <v>77</v>
      </c>
      <c r="I48" s="28" t="s">
        <v>77</v>
      </c>
      <c r="J48" s="28" t="s">
        <v>271</v>
      </c>
    </row>
    <row r="49" spans="1:10" x14ac:dyDescent="0.25">
      <c r="A49" s="28" t="s">
        <v>272</v>
      </c>
      <c r="B49" s="28" t="s">
        <v>244</v>
      </c>
      <c r="C49" s="28" t="s">
        <v>111</v>
      </c>
      <c r="D49" s="28" t="s">
        <v>273</v>
      </c>
      <c r="E49" s="28" t="s">
        <v>274</v>
      </c>
      <c r="F49" s="28" t="s">
        <v>266</v>
      </c>
      <c r="G49" s="28" t="s">
        <v>275</v>
      </c>
      <c r="H49" s="28" t="s">
        <v>77</v>
      </c>
      <c r="I49" s="28" t="s">
        <v>77</v>
      </c>
      <c r="J49" s="28" t="s">
        <v>276</v>
      </c>
    </row>
  </sheetData>
  <mergeCells count="2">
    <mergeCell ref="A1:H1"/>
    <mergeCell ref="A2:H2"/>
  </mergeCells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0"/>
  <sheetViews>
    <sheetView showGridLines="0" zoomScaleNormal="100" workbookViewId="0">
      <selection activeCell="A4" sqref="A4:Q20"/>
    </sheetView>
  </sheetViews>
  <sheetFormatPr baseColWidth="10" defaultColWidth="8.7109375" defaultRowHeight="15" x14ac:dyDescent="0.25"/>
  <cols>
    <col min="1" max="1" width="7.28515625" bestFit="1" customWidth="1"/>
    <col min="2" max="2" width="19.7109375" bestFit="1" customWidth="1"/>
    <col min="3" max="3" width="7.140625" bestFit="1" customWidth="1"/>
    <col min="4" max="4" width="10.7109375" bestFit="1" customWidth="1"/>
    <col min="5" max="5" width="8.42578125" bestFit="1" customWidth="1"/>
    <col min="6" max="6" width="11.5703125" bestFit="1" customWidth="1"/>
    <col min="7" max="7" width="15.28515625" bestFit="1" customWidth="1"/>
    <col min="8" max="8" width="5.5703125" bestFit="1" customWidth="1"/>
    <col min="9" max="9" width="9.28515625" bestFit="1" customWidth="1"/>
    <col min="10" max="10" width="15.140625" bestFit="1" customWidth="1"/>
    <col min="11" max="11" width="16.7109375" bestFit="1" customWidth="1"/>
    <col min="12" max="12" width="17.28515625" bestFit="1" customWidth="1"/>
    <col min="13" max="13" width="16.7109375" bestFit="1" customWidth="1"/>
    <col min="14" max="14" width="22.7109375" bestFit="1" customWidth="1"/>
    <col min="15" max="15" width="21.85546875" bestFit="1" customWidth="1"/>
    <col min="16" max="16" width="25.7109375" bestFit="1" customWidth="1"/>
    <col min="17" max="17" width="17.140625" bestFit="1" customWidth="1"/>
  </cols>
  <sheetData>
    <row r="1" spans="1:17" ht="24" customHeight="1" x14ac:dyDescent="0.25">
      <c r="A1" s="1" t="s">
        <v>37</v>
      </c>
      <c r="B1" s="1"/>
      <c r="C1" s="1"/>
      <c r="D1" s="1"/>
      <c r="E1" s="1"/>
      <c r="F1" s="1"/>
      <c r="G1" s="1"/>
      <c r="H1" s="1"/>
    </row>
    <row r="2" spans="1:17" ht="27.75" customHeight="1" x14ac:dyDescent="0.25">
      <c r="A2" s="3" t="s">
        <v>38</v>
      </c>
      <c r="B2" s="3"/>
      <c r="C2" s="3"/>
      <c r="D2" s="3"/>
      <c r="E2" s="3"/>
      <c r="F2" s="3"/>
      <c r="G2" s="3"/>
      <c r="H2" s="3"/>
    </row>
    <row r="4" spans="1:17" x14ac:dyDescent="0.25">
      <c r="A4" t="s">
        <v>277</v>
      </c>
      <c r="B4" t="s">
        <v>278</v>
      </c>
      <c r="C4" t="s">
        <v>279</v>
      </c>
      <c r="D4" t="s">
        <v>280</v>
      </c>
      <c r="E4" t="s">
        <v>281</v>
      </c>
      <c r="F4" t="s">
        <v>282</v>
      </c>
      <c r="G4" t="s">
        <v>283</v>
      </c>
      <c r="H4" t="s">
        <v>284</v>
      </c>
      <c r="I4" t="s">
        <v>285</v>
      </c>
      <c r="J4" t="s">
        <v>286</v>
      </c>
      <c r="K4" t="s">
        <v>287</v>
      </c>
      <c r="L4" t="s">
        <v>288</v>
      </c>
      <c r="M4" t="s">
        <v>289</v>
      </c>
      <c r="N4" t="s">
        <v>290</v>
      </c>
      <c r="O4" t="s">
        <v>291</v>
      </c>
      <c r="P4" t="s">
        <v>292</v>
      </c>
      <c r="Q4" t="s">
        <v>293</v>
      </c>
    </row>
    <row r="5" spans="1:17" x14ac:dyDescent="0.25">
      <c r="A5" s="28" t="s">
        <v>92</v>
      </c>
      <c r="B5" s="28" t="s">
        <v>294</v>
      </c>
      <c r="C5" s="28" t="s">
        <v>295</v>
      </c>
      <c r="D5" s="28" t="s">
        <v>77</v>
      </c>
      <c r="E5" s="28" t="s">
        <v>77</v>
      </c>
      <c r="F5" s="28" t="s">
        <v>296</v>
      </c>
      <c r="G5" s="28" t="s">
        <v>297</v>
      </c>
      <c r="H5" s="28" t="s">
        <v>77</v>
      </c>
      <c r="I5" s="28" t="s">
        <v>298</v>
      </c>
      <c r="J5" s="28" t="s">
        <v>299</v>
      </c>
      <c r="K5" s="28" t="s">
        <v>300</v>
      </c>
      <c r="L5" s="28" t="s">
        <v>301</v>
      </c>
      <c r="M5" s="28" t="s">
        <v>302</v>
      </c>
      <c r="N5" s="28" t="s">
        <v>303</v>
      </c>
      <c r="O5" s="28" t="s">
        <v>77</v>
      </c>
      <c r="P5" s="28" t="s">
        <v>77</v>
      </c>
      <c r="Q5" s="28" t="s">
        <v>77</v>
      </c>
    </row>
    <row r="6" spans="1:17" x14ac:dyDescent="0.25">
      <c r="A6" s="28" t="s">
        <v>304</v>
      </c>
      <c r="B6" s="28" t="s">
        <v>305</v>
      </c>
      <c r="C6" s="28" t="s">
        <v>306</v>
      </c>
      <c r="D6" s="28" t="s">
        <v>77</v>
      </c>
      <c r="E6" s="28" t="s">
        <v>77</v>
      </c>
      <c r="F6" s="28" t="s">
        <v>296</v>
      </c>
      <c r="G6" s="28" t="s">
        <v>307</v>
      </c>
      <c r="H6" s="28" t="s">
        <v>77</v>
      </c>
      <c r="I6" s="28" t="s">
        <v>298</v>
      </c>
      <c r="J6" s="28" t="s">
        <v>299</v>
      </c>
      <c r="K6" s="28" t="s">
        <v>300</v>
      </c>
      <c r="L6" s="28" t="s">
        <v>154</v>
      </c>
      <c r="M6" s="28" t="s">
        <v>190</v>
      </c>
      <c r="N6" s="28" t="s">
        <v>303</v>
      </c>
      <c r="O6" s="28" t="s">
        <v>77</v>
      </c>
      <c r="P6" s="28" t="s">
        <v>77</v>
      </c>
      <c r="Q6" s="28" t="s">
        <v>77</v>
      </c>
    </row>
    <row r="7" spans="1:17" x14ac:dyDescent="0.25">
      <c r="A7" s="28" t="s">
        <v>308</v>
      </c>
      <c r="B7" s="28" t="s">
        <v>309</v>
      </c>
      <c r="C7" s="28" t="s">
        <v>275</v>
      </c>
      <c r="D7" s="28" t="s">
        <v>77</v>
      </c>
      <c r="E7" s="28" t="s">
        <v>77</v>
      </c>
      <c r="F7" s="28" t="s">
        <v>310</v>
      </c>
      <c r="G7" s="28" t="s">
        <v>311</v>
      </c>
      <c r="H7" s="28" t="s">
        <v>77</v>
      </c>
      <c r="I7" s="28" t="s">
        <v>298</v>
      </c>
      <c r="J7" s="28" t="s">
        <v>299</v>
      </c>
      <c r="K7" s="28" t="s">
        <v>300</v>
      </c>
      <c r="L7" s="28" t="s">
        <v>312</v>
      </c>
      <c r="M7" s="28" t="s">
        <v>138</v>
      </c>
      <c r="N7" s="28" t="s">
        <v>303</v>
      </c>
      <c r="O7" s="28" t="s">
        <v>77</v>
      </c>
      <c r="P7" s="28" t="s">
        <v>77</v>
      </c>
      <c r="Q7" s="28" t="s">
        <v>77</v>
      </c>
    </row>
    <row r="8" spans="1:17" x14ac:dyDescent="0.25">
      <c r="A8" s="28" t="s">
        <v>313</v>
      </c>
      <c r="B8" s="28" t="s">
        <v>314</v>
      </c>
      <c r="C8" s="28" t="s">
        <v>174</v>
      </c>
      <c r="D8" s="28" t="s">
        <v>77</v>
      </c>
      <c r="E8" s="28" t="s">
        <v>77</v>
      </c>
      <c r="F8" s="28" t="s">
        <v>77</v>
      </c>
      <c r="G8" s="28" t="s">
        <v>315</v>
      </c>
      <c r="H8" s="28" t="s">
        <v>77</v>
      </c>
      <c r="I8" s="28" t="s">
        <v>298</v>
      </c>
      <c r="J8" s="28" t="s">
        <v>299</v>
      </c>
      <c r="K8" s="28" t="s">
        <v>300</v>
      </c>
      <c r="L8" s="28" t="s">
        <v>308</v>
      </c>
      <c r="M8" s="28" t="s">
        <v>190</v>
      </c>
      <c r="N8" s="28" t="s">
        <v>303</v>
      </c>
      <c r="O8" s="28" t="s">
        <v>77</v>
      </c>
      <c r="P8" s="28" t="s">
        <v>77</v>
      </c>
      <c r="Q8" s="28" t="s">
        <v>77</v>
      </c>
    </row>
    <row r="9" spans="1:17" x14ac:dyDescent="0.25">
      <c r="A9" s="28" t="s">
        <v>154</v>
      </c>
      <c r="B9" s="28" t="s">
        <v>316</v>
      </c>
      <c r="C9" s="28" t="s">
        <v>317</v>
      </c>
      <c r="D9" s="28" t="s">
        <v>77</v>
      </c>
      <c r="E9" s="28" t="s">
        <v>77</v>
      </c>
      <c r="F9" s="28" t="s">
        <v>296</v>
      </c>
      <c r="G9" s="28" t="s">
        <v>318</v>
      </c>
      <c r="H9" s="28" t="s">
        <v>77</v>
      </c>
      <c r="I9" s="28" t="s">
        <v>298</v>
      </c>
      <c r="J9" s="28" t="s">
        <v>299</v>
      </c>
      <c r="K9" s="28" t="s">
        <v>300</v>
      </c>
      <c r="L9" s="28" t="s">
        <v>319</v>
      </c>
      <c r="M9" s="28" t="s">
        <v>320</v>
      </c>
      <c r="N9" s="28" t="s">
        <v>303</v>
      </c>
      <c r="O9" s="28" t="s">
        <v>77</v>
      </c>
      <c r="P9" s="28" t="s">
        <v>77</v>
      </c>
      <c r="Q9" s="28" t="s">
        <v>77</v>
      </c>
    </row>
    <row r="10" spans="1:17" x14ac:dyDescent="0.25">
      <c r="A10" s="28" t="s">
        <v>126</v>
      </c>
      <c r="B10" s="28" t="s">
        <v>321</v>
      </c>
      <c r="C10" s="28" t="s">
        <v>174</v>
      </c>
      <c r="D10" s="28" t="s">
        <v>77</v>
      </c>
      <c r="E10" s="28" t="s">
        <v>77</v>
      </c>
      <c r="F10" s="28" t="s">
        <v>296</v>
      </c>
      <c r="G10" s="28" t="s">
        <v>322</v>
      </c>
      <c r="H10" s="28" t="s">
        <v>77</v>
      </c>
      <c r="I10" s="28" t="s">
        <v>298</v>
      </c>
      <c r="J10" s="28" t="s">
        <v>299</v>
      </c>
      <c r="K10" s="28" t="s">
        <v>300</v>
      </c>
      <c r="L10" s="28" t="s">
        <v>323</v>
      </c>
      <c r="M10" s="28" t="s">
        <v>306</v>
      </c>
      <c r="N10" s="28" t="s">
        <v>303</v>
      </c>
      <c r="O10" s="28" t="s">
        <v>77</v>
      </c>
      <c r="P10" s="28" t="s">
        <v>77</v>
      </c>
      <c r="Q10" s="28" t="s">
        <v>77</v>
      </c>
    </row>
    <row r="11" spans="1:17" x14ac:dyDescent="0.25">
      <c r="A11" s="28" t="s">
        <v>115</v>
      </c>
      <c r="B11" s="28" t="s">
        <v>324</v>
      </c>
      <c r="C11" s="28" t="s">
        <v>275</v>
      </c>
      <c r="D11" s="28" t="s">
        <v>77</v>
      </c>
      <c r="E11" s="28" t="s">
        <v>77</v>
      </c>
      <c r="F11" s="28" t="s">
        <v>296</v>
      </c>
      <c r="G11" s="28" t="s">
        <v>325</v>
      </c>
      <c r="H11" s="28" t="s">
        <v>77</v>
      </c>
      <c r="I11" s="28" t="s">
        <v>298</v>
      </c>
      <c r="J11" s="28" t="s">
        <v>299</v>
      </c>
      <c r="K11" s="28" t="s">
        <v>300</v>
      </c>
      <c r="L11" s="28" t="s">
        <v>308</v>
      </c>
      <c r="M11" s="28" t="s">
        <v>131</v>
      </c>
      <c r="N11" s="28" t="s">
        <v>303</v>
      </c>
      <c r="O11" s="28" t="s">
        <v>77</v>
      </c>
      <c r="P11" s="28" t="s">
        <v>77</v>
      </c>
      <c r="Q11" s="28" t="s">
        <v>77</v>
      </c>
    </row>
    <row r="12" spans="1:17" x14ac:dyDescent="0.25">
      <c r="A12" s="28" t="s">
        <v>223</v>
      </c>
      <c r="B12" s="28" t="s">
        <v>326</v>
      </c>
      <c r="C12" s="28" t="s">
        <v>327</v>
      </c>
      <c r="D12" s="28" t="s">
        <v>77</v>
      </c>
      <c r="E12" s="28" t="s">
        <v>77</v>
      </c>
      <c r="F12" s="28" t="s">
        <v>296</v>
      </c>
      <c r="G12" s="28" t="s">
        <v>328</v>
      </c>
      <c r="H12" s="28" t="s">
        <v>77</v>
      </c>
      <c r="I12" s="28" t="s">
        <v>298</v>
      </c>
      <c r="J12" s="28" t="s">
        <v>299</v>
      </c>
      <c r="K12" s="28" t="s">
        <v>300</v>
      </c>
      <c r="L12" s="28" t="s">
        <v>329</v>
      </c>
      <c r="M12" s="28" t="s">
        <v>330</v>
      </c>
      <c r="N12" s="28" t="s">
        <v>303</v>
      </c>
      <c r="O12" s="28" t="s">
        <v>77</v>
      </c>
      <c r="P12" s="28" t="s">
        <v>77</v>
      </c>
      <c r="Q12" s="28" t="s">
        <v>77</v>
      </c>
    </row>
    <row r="13" spans="1:17" x14ac:dyDescent="0.25">
      <c r="A13" s="28" t="s">
        <v>76</v>
      </c>
      <c r="B13" s="28" t="s">
        <v>331</v>
      </c>
      <c r="C13" s="28" t="s">
        <v>332</v>
      </c>
      <c r="D13" s="28" t="s">
        <v>77</v>
      </c>
      <c r="E13" s="28" t="s">
        <v>77</v>
      </c>
      <c r="F13" s="28" t="s">
        <v>310</v>
      </c>
      <c r="G13" s="28" t="s">
        <v>333</v>
      </c>
      <c r="H13" s="28" t="s">
        <v>77</v>
      </c>
      <c r="I13" s="28" t="s">
        <v>298</v>
      </c>
      <c r="J13" s="28" t="s">
        <v>299</v>
      </c>
      <c r="K13" s="28" t="s">
        <v>300</v>
      </c>
      <c r="L13" s="28" t="s">
        <v>301</v>
      </c>
      <c r="M13" s="28" t="s">
        <v>334</v>
      </c>
      <c r="N13" s="28" t="s">
        <v>303</v>
      </c>
      <c r="O13" s="28" t="s">
        <v>77</v>
      </c>
      <c r="P13" s="28" t="s">
        <v>77</v>
      </c>
      <c r="Q13" s="28" t="s">
        <v>77</v>
      </c>
    </row>
    <row r="14" spans="1:17" x14ac:dyDescent="0.25">
      <c r="A14" s="28" t="s">
        <v>131</v>
      </c>
      <c r="B14" s="28" t="s">
        <v>335</v>
      </c>
      <c r="C14" s="28" t="s">
        <v>184</v>
      </c>
      <c r="D14" s="28" t="s">
        <v>77</v>
      </c>
      <c r="E14" s="28" t="s">
        <v>77</v>
      </c>
      <c r="F14" s="28" t="s">
        <v>310</v>
      </c>
      <c r="G14" s="28" t="s">
        <v>336</v>
      </c>
      <c r="H14" s="28" t="s">
        <v>77</v>
      </c>
      <c r="I14" s="28" t="s">
        <v>298</v>
      </c>
      <c r="J14" s="28" t="s">
        <v>299</v>
      </c>
      <c r="K14" s="28" t="s">
        <v>300</v>
      </c>
      <c r="L14" s="28" t="s">
        <v>308</v>
      </c>
      <c r="M14" s="28" t="s">
        <v>337</v>
      </c>
      <c r="N14" s="28" t="s">
        <v>303</v>
      </c>
      <c r="O14" s="28" t="s">
        <v>77</v>
      </c>
      <c r="P14" s="28" t="s">
        <v>77</v>
      </c>
      <c r="Q14" s="28" t="s">
        <v>77</v>
      </c>
    </row>
    <row r="15" spans="1:17" x14ac:dyDescent="0.25">
      <c r="A15" s="28" t="s">
        <v>88</v>
      </c>
      <c r="B15" s="28" t="s">
        <v>338</v>
      </c>
      <c r="C15" s="28" t="s">
        <v>332</v>
      </c>
      <c r="D15" s="28" t="s">
        <v>77</v>
      </c>
      <c r="E15" s="28" t="s">
        <v>77</v>
      </c>
      <c r="F15" s="28" t="s">
        <v>310</v>
      </c>
      <c r="G15" s="28" t="s">
        <v>339</v>
      </c>
      <c r="H15" s="28" t="s">
        <v>77</v>
      </c>
      <c r="I15" s="28" t="s">
        <v>298</v>
      </c>
      <c r="J15" s="28" t="s">
        <v>299</v>
      </c>
      <c r="K15" s="28" t="s">
        <v>300</v>
      </c>
      <c r="L15" s="28" t="s">
        <v>340</v>
      </c>
      <c r="M15" s="28" t="s">
        <v>341</v>
      </c>
      <c r="N15" s="28" t="s">
        <v>303</v>
      </c>
      <c r="O15" s="28" t="s">
        <v>77</v>
      </c>
      <c r="P15" s="28" t="s">
        <v>77</v>
      </c>
      <c r="Q15" s="28" t="s">
        <v>77</v>
      </c>
    </row>
    <row r="16" spans="1:17" x14ac:dyDescent="0.25">
      <c r="A16" s="28" t="s">
        <v>104</v>
      </c>
      <c r="B16" s="28" t="s">
        <v>342</v>
      </c>
      <c r="C16" s="28" t="s">
        <v>343</v>
      </c>
      <c r="D16" s="28" t="s">
        <v>77</v>
      </c>
      <c r="E16" s="28" t="s">
        <v>92</v>
      </c>
      <c r="F16" s="28" t="s">
        <v>310</v>
      </c>
      <c r="G16" s="28" t="s">
        <v>344</v>
      </c>
      <c r="H16" s="28" t="s">
        <v>77</v>
      </c>
      <c r="I16" s="28" t="s">
        <v>298</v>
      </c>
      <c r="J16" s="28" t="s">
        <v>299</v>
      </c>
      <c r="K16" s="28" t="s">
        <v>300</v>
      </c>
      <c r="L16" s="28" t="s">
        <v>345</v>
      </c>
      <c r="M16" s="28" t="s">
        <v>346</v>
      </c>
      <c r="N16" s="28" t="s">
        <v>303</v>
      </c>
      <c r="O16" s="28" t="s">
        <v>77</v>
      </c>
      <c r="P16" s="28" t="s">
        <v>77</v>
      </c>
      <c r="Q16" s="28" t="s">
        <v>77</v>
      </c>
    </row>
    <row r="17" spans="1:17" x14ac:dyDescent="0.25">
      <c r="A17" s="28" t="s">
        <v>275</v>
      </c>
      <c r="B17" s="28" t="s">
        <v>347</v>
      </c>
      <c r="C17" s="28" t="s">
        <v>348</v>
      </c>
      <c r="D17" s="28" t="s">
        <v>77</v>
      </c>
      <c r="E17" s="28" t="s">
        <v>77</v>
      </c>
      <c r="F17" s="28" t="s">
        <v>296</v>
      </c>
      <c r="G17" s="28" t="s">
        <v>313</v>
      </c>
      <c r="H17" s="28" t="s">
        <v>77</v>
      </c>
      <c r="I17" s="28" t="s">
        <v>298</v>
      </c>
      <c r="J17" s="28" t="s">
        <v>299</v>
      </c>
      <c r="K17" s="28" t="s">
        <v>300</v>
      </c>
      <c r="L17" s="28" t="s">
        <v>315</v>
      </c>
      <c r="M17" s="28" t="s">
        <v>348</v>
      </c>
      <c r="N17" s="28" t="s">
        <v>303</v>
      </c>
      <c r="O17" s="28" t="s">
        <v>77</v>
      </c>
      <c r="P17" s="28" t="s">
        <v>77</v>
      </c>
      <c r="Q17" s="28" t="s">
        <v>77</v>
      </c>
    </row>
    <row r="18" spans="1:17" x14ac:dyDescent="0.25">
      <c r="A18" s="28" t="s">
        <v>138</v>
      </c>
      <c r="B18" s="28" t="s">
        <v>349</v>
      </c>
      <c r="C18" s="28" t="s">
        <v>131</v>
      </c>
      <c r="D18" s="28" t="s">
        <v>77</v>
      </c>
      <c r="E18" s="28" t="s">
        <v>77</v>
      </c>
      <c r="F18" s="28" t="s">
        <v>296</v>
      </c>
      <c r="G18" s="28" t="s">
        <v>350</v>
      </c>
      <c r="H18" s="28" t="s">
        <v>77</v>
      </c>
      <c r="I18" s="28" t="s">
        <v>298</v>
      </c>
      <c r="J18" s="28" t="s">
        <v>299</v>
      </c>
      <c r="K18" s="28" t="s">
        <v>300</v>
      </c>
      <c r="L18" s="28" t="s">
        <v>315</v>
      </c>
      <c r="M18" s="28" t="s">
        <v>131</v>
      </c>
      <c r="N18" s="28" t="s">
        <v>303</v>
      </c>
      <c r="O18" s="28" t="s">
        <v>77</v>
      </c>
      <c r="P18" s="28" t="s">
        <v>77</v>
      </c>
      <c r="Q18" s="28" t="s">
        <v>77</v>
      </c>
    </row>
    <row r="19" spans="1:17" x14ac:dyDescent="0.25">
      <c r="A19" s="28" t="s">
        <v>190</v>
      </c>
      <c r="B19" s="28" t="s">
        <v>351</v>
      </c>
      <c r="C19" s="28" t="s">
        <v>352</v>
      </c>
      <c r="D19" s="28" t="s">
        <v>77</v>
      </c>
      <c r="E19" s="28" t="s">
        <v>77</v>
      </c>
      <c r="F19" s="28" t="s">
        <v>296</v>
      </c>
      <c r="G19" s="28" t="s">
        <v>353</v>
      </c>
      <c r="H19" s="28" t="s">
        <v>77</v>
      </c>
      <c r="I19" s="28" t="s">
        <v>298</v>
      </c>
      <c r="J19" s="28" t="s">
        <v>299</v>
      </c>
      <c r="K19" s="28" t="s">
        <v>300</v>
      </c>
      <c r="L19" s="28" t="s">
        <v>301</v>
      </c>
      <c r="M19" s="28" t="s">
        <v>354</v>
      </c>
      <c r="N19" s="28" t="s">
        <v>303</v>
      </c>
      <c r="O19" s="28" t="s">
        <v>77</v>
      </c>
      <c r="P19" s="28" t="s">
        <v>77</v>
      </c>
      <c r="Q19" s="28" t="s">
        <v>77</v>
      </c>
    </row>
    <row r="20" spans="1:17" x14ac:dyDescent="0.25">
      <c r="A20" s="28" t="s">
        <v>82</v>
      </c>
      <c r="B20" s="28" t="s">
        <v>355</v>
      </c>
      <c r="C20" s="28" t="s">
        <v>356</v>
      </c>
      <c r="D20" s="28" t="s">
        <v>77</v>
      </c>
      <c r="E20" s="28" t="s">
        <v>77</v>
      </c>
      <c r="F20" s="28" t="s">
        <v>310</v>
      </c>
      <c r="G20" s="28" t="s">
        <v>357</v>
      </c>
      <c r="H20" s="28" t="s">
        <v>77</v>
      </c>
      <c r="I20" s="28" t="s">
        <v>298</v>
      </c>
      <c r="J20" s="28" t="s">
        <v>299</v>
      </c>
      <c r="K20" s="28" t="s">
        <v>300</v>
      </c>
      <c r="L20" s="28" t="s">
        <v>358</v>
      </c>
      <c r="M20" s="28" t="s">
        <v>359</v>
      </c>
      <c r="N20" s="28" t="s">
        <v>303</v>
      </c>
      <c r="O20" s="28" t="s">
        <v>77</v>
      </c>
      <c r="P20" s="28" t="s">
        <v>77</v>
      </c>
      <c r="Q20" s="28" t="s">
        <v>77</v>
      </c>
    </row>
  </sheetData>
  <mergeCells count="2">
    <mergeCell ref="A1:H1"/>
    <mergeCell ref="A2:H2"/>
  </mergeCells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5"/>
  <sheetViews>
    <sheetView showGridLines="0" zoomScaleNormal="100" workbookViewId="0">
      <selection activeCell="A4" sqref="A4:A5"/>
    </sheetView>
  </sheetViews>
  <sheetFormatPr baseColWidth="10" defaultColWidth="8.7109375" defaultRowHeight="15" x14ac:dyDescent="0.25"/>
  <cols>
    <col min="1" max="1" width="54.28515625" bestFit="1" customWidth="1"/>
    <col min="2" max="8" width="16" customWidth="1"/>
  </cols>
  <sheetData>
    <row r="1" spans="1:8" ht="24" customHeight="1" x14ac:dyDescent="0.25">
      <c r="A1" s="1" t="s">
        <v>39</v>
      </c>
      <c r="B1" s="1"/>
      <c r="C1" s="1"/>
      <c r="D1" s="1"/>
      <c r="E1" s="1"/>
      <c r="F1" s="1"/>
      <c r="G1" s="1"/>
      <c r="H1" s="1"/>
    </row>
    <row r="2" spans="1:8" ht="27.75" customHeight="1" x14ac:dyDescent="0.25">
      <c r="A2" s="3" t="s">
        <v>40</v>
      </c>
      <c r="B2" s="3"/>
      <c r="C2" s="3"/>
      <c r="D2" s="3"/>
      <c r="E2" s="3"/>
      <c r="F2" s="3"/>
      <c r="G2" s="3"/>
      <c r="H2" s="3"/>
    </row>
    <row r="4" spans="1:8" x14ac:dyDescent="0.25">
      <c r="A4" t="s">
        <v>360</v>
      </c>
    </row>
    <row r="5" spans="1:8" x14ac:dyDescent="0.25">
      <c r="A5" s="28" t="s">
        <v>361</v>
      </c>
    </row>
  </sheetData>
  <mergeCells count="2">
    <mergeCell ref="A1:H1"/>
    <mergeCell ref="A2:H2"/>
  </mergeCells>
  <pageMargins left="0.75" right="0.75" top="1" bottom="1" header="0.511811023622047" footer="0.511811023622047"/>
  <pageSetup paperSize="9" orientation="portrait" horizontalDpi="300" verticalDpi="300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2"/>
  <sheetViews>
    <sheetView showGridLines="0" zoomScaleNormal="100" workbookViewId="0">
      <selection sqref="A1:I1"/>
    </sheetView>
  </sheetViews>
  <sheetFormatPr baseColWidth="10" defaultColWidth="8.7109375" defaultRowHeight="15" x14ac:dyDescent="0.25"/>
  <cols>
    <col min="1" max="2" width="12" customWidth="1"/>
    <col min="3" max="3" width="16" customWidth="1"/>
    <col min="4" max="4" width="20" customWidth="1"/>
    <col min="5" max="5" width="12" customWidth="1"/>
    <col min="6" max="6" width="9" customWidth="1"/>
    <col min="7" max="7" width="12" customWidth="1"/>
    <col min="8" max="9" width="14" customWidth="1"/>
  </cols>
  <sheetData>
    <row r="1" spans="1:9" ht="24" customHeight="1" x14ac:dyDescent="0.25">
      <c r="A1" s="1" t="s">
        <v>41</v>
      </c>
      <c r="B1" s="1"/>
      <c r="C1" s="1"/>
      <c r="D1" s="1"/>
      <c r="E1" s="1"/>
      <c r="F1" s="1"/>
      <c r="G1" s="1"/>
      <c r="H1" s="1"/>
      <c r="I1" s="1"/>
    </row>
    <row r="2" spans="1:9" ht="23.85" customHeight="1" x14ac:dyDescent="0.25">
      <c r="A2" s="6" t="s">
        <v>42</v>
      </c>
      <c r="B2" s="14">
        <v>100</v>
      </c>
      <c r="D2" s="3" t="s">
        <v>43</v>
      </c>
      <c r="E2" s="3"/>
      <c r="F2" s="3"/>
      <c r="G2" s="3"/>
      <c r="H2" s="3"/>
      <c r="I2" s="3"/>
    </row>
    <row r="4" spans="1:9" ht="30" customHeight="1" x14ac:dyDescent="0.25">
      <c r="A4" s="15" t="s">
        <v>44</v>
      </c>
      <c r="B4" s="15" t="s">
        <v>45</v>
      </c>
      <c r="C4" s="15" t="s">
        <v>46</v>
      </c>
      <c r="D4" s="15" t="s">
        <v>47</v>
      </c>
      <c r="E4" s="15" t="s">
        <v>48</v>
      </c>
      <c r="F4" s="15" t="s">
        <v>49</v>
      </c>
      <c r="G4" s="15" t="s">
        <v>50</v>
      </c>
      <c r="H4" s="15" t="s">
        <v>51</v>
      </c>
      <c r="I4" s="15" t="s">
        <v>52</v>
      </c>
    </row>
    <row r="5" spans="1:9" x14ac:dyDescent="0.25">
      <c r="A5" s="16" t="s">
        <v>53</v>
      </c>
      <c r="B5" s="17" t="s">
        <v>8</v>
      </c>
      <c r="C5" s="17" t="s">
        <v>54</v>
      </c>
      <c r="D5" s="17" t="s">
        <v>55</v>
      </c>
      <c r="E5" s="18">
        <v>5</v>
      </c>
      <c r="F5" s="19">
        <v>3.2</v>
      </c>
      <c r="G5" s="18">
        <v>8</v>
      </c>
      <c r="H5" s="20">
        <f t="shared" ref="H5:H29" si="0">IF($E5="","",$G5-$E5)</f>
        <v>3</v>
      </c>
      <c r="I5" s="20">
        <f>IF($E5="","",$B$2+SUM($H$5:$H5))</f>
        <v>103</v>
      </c>
    </row>
    <row r="6" spans="1:9" x14ac:dyDescent="0.25">
      <c r="A6" s="21"/>
      <c r="B6" s="21"/>
      <c r="C6" s="21"/>
      <c r="D6" s="21"/>
      <c r="E6" s="22"/>
      <c r="F6" s="23"/>
      <c r="G6" s="22"/>
      <c r="H6" s="20" t="str">
        <f t="shared" si="0"/>
        <v/>
      </c>
      <c r="I6" s="20" t="str">
        <f>IF($E6="","",$B$2+SUM($H$5:$H6))</f>
        <v/>
      </c>
    </row>
    <row r="7" spans="1:9" x14ac:dyDescent="0.25">
      <c r="A7" s="21"/>
      <c r="B7" s="21"/>
      <c r="C7" s="21"/>
      <c r="D7" s="21"/>
      <c r="E7" s="22"/>
      <c r="F7" s="23"/>
      <c r="G7" s="22"/>
      <c r="H7" s="20" t="str">
        <f t="shared" si="0"/>
        <v/>
      </c>
      <c r="I7" s="20" t="str">
        <f>IF($E7="","",$B$2+SUM($H$5:$H7))</f>
        <v/>
      </c>
    </row>
    <row r="8" spans="1:9" x14ac:dyDescent="0.25">
      <c r="A8" s="21"/>
      <c r="B8" s="21"/>
      <c r="C8" s="21"/>
      <c r="D8" s="21"/>
      <c r="E8" s="22"/>
      <c r="F8" s="23"/>
      <c r="G8" s="22"/>
      <c r="H8" s="20" t="str">
        <f t="shared" si="0"/>
        <v/>
      </c>
      <c r="I8" s="20" t="str">
        <f>IF($E8="","",$B$2+SUM($H$5:$H8))</f>
        <v/>
      </c>
    </row>
    <row r="9" spans="1:9" x14ac:dyDescent="0.25">
      <c r="A9" s="21"/>
      <c r="B9" s="21"/>
      <c r="C9" s="21"/>
      <c r="D9" s="21"/>
      <c r="E9" s="22"/>
      <c r="F9" s="23"/>
      <c r="G9" s="22"/>
      <c r="H9" s="20" t="str">
        <f t="shared" si="0"/>
        <v/>
      </c>
      <c r="I9" s="20" t="str">
        <f>IF($E9="","",$B$2+SUM($H$5:$H9))</f>
        <v/>
      </c>
    </row>
    <row r="10" spans="1:9" x14ac:dyDescent="0.25">
      <c r="A10" s="21"/>
      <c r="B10" s="21"/>
      <c r="C10" s="21"/>
      <c r="D10" s="21"/>
      <c r="E10" s="22"/>
      <c r="F10" s="23"/>
      <c r="G10" s="22"/>
      <c r="H10" s="20" t="str">
        <f t="shared" si="0"/>
        <v/>
      </c>
      <c r="I10" s="20" t="str">
        <f>IF($E10="","",$B$2+SUM($H$5:$H10))</f>
        <v/>
      </c>
    </row>
    <row r="11" spans="1:9" x14ac:dyDescent="0.25">
      <c r="A11" s="21"/>
      <c r="B11" s="21"/>
      <c r="C11" s="21"/>
      <c r="D11" s="21"/>
      <c r="E11" s="22"/>
      <c r="F11" s="23"/>
      <c r="G11" s="22"/>
      <c r="H11" s="20" t="str">
        <f t="shared" si="0"/>
        <v/>
      </c>
      <c r="I11" s="20" t="str">
        <f>IF($E11="","",$B$2+SUM($H$5:$H11))</f>
        <v/>
      </c>
    </row>
    <row r="12" spans="1:9" x14ac:dyDescent="0.25">
      <c r="A12" s="21"/>
      <c r="B12" s="21"/>
      <c r="C12" s="21"/>
      <c r="D12" s="21"/>
      <c r="E12" s="22"/>
      <c r="F12" s="23"/>
      <c r="G12" s="22"/>
      <c r="H12" s="20" t="str">
        <f t="shared" si="0"/>
        <v/>
      </c>
      <c r="I12" s="20" t="str">
        <f>IF($E12="","",$B$2+SUM($H$5:$H12))</f>
        <v/>
      </c>
    </row>
    <row r="13" spans="1:9" x14ac:dyDescent="0.25">
      <c r="A13" s="21"/>
      <c r="B13" s="21"/>
      <c r="C13" s="21"/>
      <c r="D13" s="21"/>
      <c r="E13" s="22"/>
      <c r="F13" s="23"/>
      <c r="G13" s="22"/>
      <c r="H13" s="20" t="str">
        <f t="shared" si="0"/>
        <v/>
      </c>
      <c r="I13" s="20" t="str">
        <f>IF($E13="","",$B$2+SUM($H$5:$H13))</f>
        <v/>
      </c>
    </row>
    <row r="14" spans="1:9" x14ac:dyDescent="0.25">
      <c r="A14" s="21"/>
      <c r="B14" s="21"/>
      <c r="C14" s="21"/>
      <c r="D14" s="21"/>
      <c r="E14" s="22"/>
      <c r="F14" s="23"/>
      <c r="G14" s="22"/>
      <c r="H14" s="20" t="str">
        <f t="shared" si="0"/>
        <v/>
      </c>
      <c r="I14" s="20" t="str">
        <f>IF($E14="","",$B$2+SUM($H$5:$H14))</f>
        <v/>
      </c>
    </row>
    <row r="15" spans="1:9" x14ac:dyDescent="0.25">
      <c r="A15" s="21"/>
      <c r="B15" s="21"/>
      <c r="C15" s="21"/>
      <c r="D15" s="21"/>
      <c r="E15" s="22"/>
      <c r="F15" s="23"/>
      <c r="G15" s="22"/>
      <c r="H15" s="20" t="str">
        <f t="shared" si="0"/>
        <v/>
      </c>
      <c r="I15" s="20" t="str">
        <f>IF($E15="","",$B$2+SUM($H$5:$H15))</f>
        <v/>
      </c>
    </row>
    <row r="16" spans="1:9" x14ac:dyDescent="0.25">
      <c r="A16" s="21"/>
      <c r="B16" s="21"/>
      <c r="C16" s="21"/>
      <c r="D16" s="21"/>
      <c r="E16" s="22"/>
      <c r="F16" s="23"/>
      <c r="G16" s="22"/>
      <c r="H16" s="20" t="str">
        <f t="shared" si="0"/>
        <v/>
      </c>
      <c r="I16" s="20" t="str">
        <f>IF($E16="","",$B$2+SUM($H$5:$H16))</f>
        <v/>
      </c>
    </row>
    <row r="17" spans="1:9" x14ac:dyDescent="0.25">
      <c r="A17" s="21"/>
      <c r="B17" s="21"/>
      <c r="C17" s="21"/>
      <c r="D17" s="21"/>
      <c r="E17" s="22"/>
      <c r="F17" s="23"/>
      <c r="G17" s="22"/>
      <c r="H17" s="20" t="str">
        <f t="shared" si="0"/>
        <v/>
      </c>
      <c r="I17" s="20" t="str">
        <f>IF($E17="","",$B$2+SUM($H$5:$H17))</f>
        <v/>
      </c>
    </row>
    <row r="18" spans="1:9" x14ac:dyDescent="0.25">
      <c r="A18" s="21"/>
      <c r="B18" s="21"/>
      <c r="C18" s="21"/>
      <c r="D18" s="21"/>
      <c r="E18" s="22"/>
      <c r="F18" s="23"/>
      <c r="G18" s="22"/>
      <c r="H18" s="20" t="str">
        <f t="shared" si="0"/>
        <v/>
      </c>
      <c r="I18" s="20" t="str">
        <f>IF($E18="","",$B$2+SUM($H$5:$H18))</f>
        <v/>
      </c>
    </row>
    <row r="19" spans="1:9" x14ac:dyDescent="0.25">
      <c r="A19" s="21"/>
      <c r="B19" s="21"/>
      <c r="C19" s="21"/>
      <c r="D19" s="21"/>
      <c r="E19" s="22"/>
      <c r="F19" s="23"/>
      <c r="G19" s="22"/>
      <c r="H19" s="20" t="str">
        <f t="shared" si="0"/>
        <v/>
      </c>
      <c r="I19" s="20" t="str">
        <f>IF($E19="","",$B$2+SUM($H$5:$H19))</f>
        <v/>
      </c>
    </row>
    <row r="20" spans="1:9" x14ac:dyDescent="0.25">
      <c r="A20" s="21"/>
      <c r="B20" s="21"/>
      <c r="C20" s="21"/>
      <c r="D20" s="21"/>
      <c r="E20" s="22"/>
      <c r="F20" s="23"/>
      <c r="G20" s="22"/>
      <c r="H20" s="20" t="str">
        <f t="shared" si="0"/>
        <v/>
      </c>
      <c r="I20" s="20" t="str">
        <f>IF($E20="","",$B$2+SUM($H$5:$H20))</f>
        <v/>
      </c>
    </row>
    <row r="21" spans="1:9" x14ac:dyDescent="0.25">
      <c r="A21" s="21"/>
      <c r="B21" s="21"/>
      <c r="C21" s="21"/>
      <c r="D21" s="21"/>
      <c r="E21" s="22"/>
      <c r="F21" s="23"/>
      <c r="G21" s="22"/>
      <c r="H21" s="20" t="str">
        <f t="shared" si="0"/>
        <v/>
      </c>
      <c r="I21" s="20" t="str">
        <f>IF($E21="","",$B$2+SUM($H$5:$H21))</f>
        <v/>
      </c>
    </row>
    <row r="22" spans="1:9" x14ac:dyDescent="0.25">
      <c r="A22" s="21"/>
      <c r="B22" s="21"/>
      <c r="C22" s="21"/>
      <c r="D22" s="21"/>
      <c r="E22" s="22"/>
      <c r="F22" s="23"/>
      <c r="G22" s="22"/>
      <c r="H22" s="20" t="str">
        <f t="shared" si="0"/>
        <v/>
      </c>
      <c r="I22" s="20" t="str">
        <f>IF($E22="","",$B$2+SUM($H$5:$H22))</f>
        <v/>
      </c>
    </row>
    <row r="23" spans="1:9" x14ac:dyDescent="0.25">
      <c r="A23" s="21"/>
      <c r="B23" s="21"/>
      <c r="C23" s="21"/>
      <c r="D23" s="21"/>
      <c r="E23" s="22"/>
      <c r="F23" s="23"/>
      <c r="G23" s="22"/>
      <c r="H23" s="20" t="str">
        <f t="shared" si="0"/>
        <v/>
      </c>
      <c r="I23" s="20" t="str">
        <f>IF($E23="","",$B$2+SUM($H$5:$H23))</f>
        <v/>
      </c>
    </row>
    <row r="24" spans="1:9" x14ac:dyDescent="0.25">
      <c r="A24" s="21"/>
      <c r="B24" s="21"/>
      <c r="C24" s="21"/>
      <c r="D24" s="21"/>
      <c r="E24" s="22"/>
      <c r="F24" s="23"/>
      <c r="G24" s="22"/>
      <c r="H24" s="20" t="str">
        <f t="shared" si="0"/>
        <v/>
      </c>
      <c r="I24" s="20" t="str">
        <f>IF($E24="","",$B$2+SUM($H$5:$H24))</f>
        <v/>
      </c>
    </row>
    <row r="25" spans="1:9" x14ac:dyDescent="0.25">
      <c r="A25" s="21"/>
      <c r="B25" s="21"/>
      <c r="C25" s="21"/>
      <c r="D25" s="21"/>
      <c r="E25" s="22"/>
      <c r="F25" s="23"/>
      <c r="G25" s="22"/>
      <c r="H25" s="20" t="str">
        <f t="shared" si="0"/>
        <v/>
      </c>
      <c r="I25" s="20" t="str">
        <f>IF($E25="","",$B$2+SUM($H$5:$H25))</f>
        <v/>
      </c>
    </row>
    <row r="26" spans="1:9" x14ac:dyDescent="0.25">
      <c r="A26" s="21"/>
      <c r="B26" s="21"/>
      <c r="C26" s="21"/>
      <c r="D26" s="21"/>
      <c r="E26" s="22"/>
      <c r="F26" s="23"/>
      <c r="G26" s="22"/>
      <c r="H26" s="20" t="str">
        <f t="shared" si="0"/>
        <v/>
      </c>
      <c r="I26" s="20" t="str">
        <f>IF($E26="","",$B$2+SUM($H$5:$H26))</f>
        <v/>
      </c>
    </row>
    <row r="27" spans="1:9" x14ac:dyDescent="0.25">
      <c r="A27" s="21"/>
      <c r="B27" s="21"/>
      <c r="C27" s="21"/>
      <c r="D27" s="21"/>
      <c r="E27" s="22"/>
      <c r="F27" s="23"/>
      <c r="G27" s="22"/>
      <c r="H27" s="20" t="str">
        <f t="shared" si="0"/>
        <v/>
      </c>
      <c r="I27" s="20" t="str">
        <f>IF($E27="","",$B$2+SUM($H$5:$H27))</f>
        <v/>
      </c>
    </row>
    <row r="28" spans="1:9" x14ac:dyDescent="0.25">
      <c r="A28" s="21"/>
      <c r="B28" s="21"/>
      <c r="C28" s="21"/>
      <c r="D28" s="21"/>
      <c r="E28" s="22"/>
      <c r="F28" s="23"/>
      <c r="G28" s="22"/>
      <c r="H28" s="20" t="str">
        <f t="shared" si="0"/>
        <v/>
      </c>
      <c r="I28" s="20" t="str">
        <f>IF($E28="","",$B$2+SUM($H$5:$H28))</f>
        <v/>
      </c>
    </row>
    <row r="29" spans="1:9" x14ac:dyDescent="0.25">
      <c r="A29" s="21"/>
      <c r="B29" s="21"/>
      <c r="C29" s="21"/>
      <c r="D29" s="21"/>
      <c r="E29" s="22"/>
      <c r="F29" s="23"/>
      <c r="G29" s="22"/>
      <c r="H29" s="20" t="str">
        <f t="shared" si="0"/>
        <v/>
      </c>
      <c r="I29" s="20" t="str">
        <f>IF($E29="","",$B$2+SUM($H$5:$H29))</f>
        <v/>
      </c>
    </row>
    <row r="30" spans="1:9" x14ac:dyDescent="0.25">
      <c r="A30" s="24" t="s">
        <v>56</v>
      </c>
      <c r="B30" s="25"/>
      <c r="C30" s="25"/>
      <c r="D30" s="25"/>
      <c r="E30" s="26">
        <f>SUM($E$5:$E$29)</f>
        <v>5</v>
      </c>
      <c r="F30" s="25"/>
      <c r="G30" s="26">
        <f>SUM($G$5:$G$29)</f>
        <v>8</v>
      </c>
      <c r="H30" s="26">
        <f>SUM($H$5:$H$29)</f>
        <v>3</v>
      </c>
      <c r="I30" s="25"/>
    </row>
    <row r="31" spans="1:9" x14ac:dyDescent="0.25">
      <c r="G31" s="6" t="s">
        <v>57</v>
      </c>
      <c r="H31" s="27">
        <f>IFERROR($H$30/$E$30,"")</f>
        <v>0.6</v>
      </c>
    </row>
    <row r="32" spans="1:9" ht="15" customHeight="1" x14ac:dyDescent="0.25">
      <c r="A32" s="3" t="s">
        <v>58</v>
      </c>
      <c r="B32" s="3"/>
      <c r="C32" s="3"/>
      <c r="D32" s="3"/>
      <c r="E32" s="3"/>
      <c r="F32" s="3"/>
      <c r="G32" s="3"/>
      <c r="H32" s="3"/>
      <c r="I32" s="3"/>
    </row>
  </sheetData>
  <mergeCells count="3">
    <mergeCell ref="A1:I1"/>
    <mergeCell ref="D2:I2"/>
    <mergeCell ref="A32:I32"/>
  </mergeCells>
  <pageMargins left="0.75" right="0.75" top="1" bottom="1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4DCC781-BEE2-4EA5-8920-1444EF1C5E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Reglages</vt:lpstr>
      <vt:lpstr>Mode d'emploi</vt:lpstr>
      <vt:lpstr>Programme et Quinte</vt:lpstr>
      <vt:lpstr>Cotes d'une course</vt:lpstr>
      <vt:lpstr>Value bets</vt:lpstr>
      <vt:lpstr>Suivi de bankroll</vt:lpstr>
      <vt:lpstr>CleAPI</vt:lpstr>
      <vt:lpstr>Course</vt:lpstr>
      <vt:lpstr>DateJour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Paul ROULLEAU</cp:lastModifiedBy>
  <cp:revision>0</cp:revision>
  <dcterms:created xsi:type="dcterms:W3CDTF">2026-07-20T15:51:09Z</dcterms:created>
  <dcterms:modified xsi:type="dcterms:W3CDTF">2026-07-31T06:53:28Z</dcterms:modified>
  <dc:language>en-US</dc:language>
</cp:coreProperties>
</file>